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7" activeTab="1"/>
  </bookViews>
  <sheets>
    <sheet name="Encodage" sheetId="1" r:id="rId1"/>
    <sheet name="Synthèse" sheetId="2" r:id="rId2"/>
  </sheets>
  <definedNames>
    <definedName name="_xlnm.Print_Titles" localSheetId="0">'Encodage'!$7:$7</definedName>
    <definedName name="Excel_BuiltIn_Print_Titles_1_1">'Encodage'!$A$7:$IU$7</definedName>
    <definedName name="Excel_BuiltIn_Print_Titles_1_11">'Encodage'!$A$7:$IT$7</definedName>
    <definedName name="Excel_BuiltIn_Print_Titles_1_1_1">'Encodage'!$A$7:$IR$7</definedName>
  </definedNames>
  <calcPr fullCalcOnLoad="1"/>
</workbook>
</file>

<file path=xl/sharedStrings.xml><?xml version="1.0" encoding="utf-8"?>
<sst xmlns="http://schemas.openxmlformats.org/spreadsheetml/2006/main" count="340" uniqueCount="210">
  <si>
    <t>Estimations de départ</t>
  </si>
  <si>
    <t>LFM</t>
  </si>
  <si>
    <t>LFPAS</t>
  </si>
  <si>
    <t>FFGH</t>
  </si>
  <si>
    <t>BBSE</t>
  </si>
  <si>
    <t>LFPAC</t>
  </si>
  <si>
    <t>FFHP</t>
  </si>
  <si>
    <t>LFE</t>
  </si>
  <si>
    <t>LFAE</t>
  </si>
  <si>
    <t>LFAC</t>
  </si>
  <si>
    <t>BBNO</t>
  </si>
  <si>
    <t>Nombre d'année de pâturage (+) ou d'adandon (-)</t>
  </si>
  <si>
    <t>Estimation de la biodiversité sur 10</t>
  </si>
  <si>
    <t>LISTE Q &amp; R</t>
  </si>
  <si>
    <t>Classif</t>
  </si>
  <si>
    <t>NOM</t>
  </si>
  <si>
    <t>ESPECE</t>
  </si>
  <si>
    <t>Type</t>
  </si>
  <si>
    <t>Intérêt</t>
  </si>
  <si>
    <t>Fréquence</t>
  </si>
  <si>
    <t>Canche cespiteuse</t>
  </si>
  <si>
    <t>Deschampsia cespitosa</t>
  </si>
  <si>
    <t>g</t>
  </si>
  <si>
    <t>Q</t>
  </si>
  <si>
    <t>Bugle rampante</t>
  </si>
  <si>
    <t>Ajuga reptans</t>
  </si>
  <si>
    <t>Bistorte</t>
  </si>
  <si>
    <t>Polygonum bistorta</t>
  </si>
  <si>
    <t>Fougère femelle</t>
  </si>
  <si>
    <t>Athyrium filix-femina</t>
  </si>
  <si>
    <t>Valériane officinale à rejets</t>
  </si>
  <si>
    <t>Valeriana repens</t>
  </si>
  <si>
    <t>Géranium des bois</t>
  </si>
  <si>
    <t>Geranium sylvaticum</t>
  </si>
  <si>
    <t>Wahlenbergie</t>
  </si>
  <si>
    <t>Wahlenbergia hederacea</t>
  </si>
  <si>
    <t>Stellaire des bois</t>
  </si>
  <si>
    <t>Stellaria nemorum</t>
  </si>
  <si>
    <t>Jonc couché</t>
  </si>
  <si>
    <t>Juncus bulbosus</t>
  </si>
  <si>
    <t>c</t>
  </si>
  <si>
    <t>Dorine à feuilles opposées</t>
  </si>
  <si>
    <t>Chrysosplenium oppositifolium</t>
  </si>
  <si>
    <t>Laîche étoilée</t>
  </si>
  <si>
    <t>Carex echinata</t>
  </si>
  <si>
    <t>Epilobe cilié</t>
  </si>
  <si>
    <t>Epilobium ciliatum</t>
  </si>
  <si>
    <t>Myrtille</t>
  </si>
  <si>
    <t>Vaccinium myrtillus</t>
  </si>
  <si>
    <t>Luzule des bois, Grande luzule</t>
  </si>
  <si>
    <t>Luzula sylvatica</t>
  </si>
  <si>
    <t>Stellaire aquatique</t>
  </si>
  <si>
    <t>Stellaria alsine</t>
  </si>
  <si>
    <t>Lotier des fanges</t>
  </si>
  <si>
    <t>Lotus pedunculatus</t>
  </si>
  <si>
    <t>Lamier jaune</t>
  </si>
  <si>
    <t>Lamium galeobdolon</t>
  </si>
  <si>
    <t>Violette des marais</t>
  </si>
  <si>
    <t>Viola palustris</t>
  </si>
  <si>
    <t>Millepertuis sp.</t>
  </si>
  <si>
    <t>Hypericum sp.</t>
  </si>
  <si>
    <t>Gesse des montagnes</t>
  </si>
  <si>
    <t>Lathyrus linifolius</t>
  </si>
  <si>
    <t>R</t>
  </si>
  <si>
    <t>Achillée sternutatoire</t>
  </si>
  <si>
    <t>Achillea ptarmica</t>
  </si>
  <si>
    <t>Bétoine</t>
  </si>
  <si>
    <t xml:space="preserve">Stachys officinalis </t>
  </si>
  <si>
    <t>Platanthère des montagnes</t>
  </si>
  <si>
    <t>Platanthera chlorantha</t>
  </si>
  <si>
    <t>Linaigrette à feuilles étroites</t>
  </si>
  <si>
    <t>Eriophorum polystachion</t>
  </si>
  <si>
    <t>Salicaire commune</t>
  </si>
  <si>
    <t>Lythrum salicaria</t>
  </si>
  <si>
    <t>Potentille stérile</t>
  </si>
  <si>
    <t>Potentilla sterilis</t>
  </si>
  <si>
    <t>Solidage verge d'or</t>
  </si>
  <si>
    <t>Solidago virgaurea</t>
  </si>
  <si>
    <t>Sceau de Salomon à feuilles verticillées</t>
  </si>
  <si>
    <t>Polygonatum verticillatum</t>
  </si>
  <si>
    <t>Montie des sources</t>
  </si>
  <si>
    <t>Montia fontana</t>
  </si>
  <si>
    <t>Renoncule à feuilles de platane</t>
  </si>
  <si>
    <t>Ranunculus platanifolius</t>
  </si>
  <si>
    <t>Succise des prés</t>
  </si>
  <si>
    <t>Succisa pratensis</t>
  </si>
  <si>
    <t>Trèfle d’eau</t>
  </si>
  <si>
    <t>Menyanthes trifoliata</t>
  </si>
  <si>
    <t>Potamot à feuilles de renouée</t>
  </si>
  <si>
    <t>Potamogeton polygonifolius</t>
  </si>
  <si>
    <t>Raiponce en épi</t>
  </si>
  <si>
    <t>Phyteuma spicatum</t>
  </si>
  <si>
    <t>Crépis des marais</t>
  </si>
  <si>
    <t>Crepis paludosa</t>
  </si>
  <si>
    <t>LISTE D</t>
  </si>
  <si>
    <t>Digitale pourpre, gant Notre-Dame</t>
  </si>
  <si>
    <t>Digitalis purpurea</t>
  </si>
  <si>
    <t>D</t>
  </si>
  <si>
    <t>Baldingère</t>
  </si>
  <si>
    <t>Phalaris arundinacea</t>
  </si>
  <si>
    <t>Lierre terrestre</t>
  </si>
  <si>
    <t>Glechoma hederacea</t>
  </si>
  <si>
    <t>Véronique petit chêne</t>
  </si>
  <si>
    <t>Veronica chamaedrys</t>
  </si>
  <si>
    <t>Framboisier</t>
  </si>
  <si>
    <t>Rubus idaeus</t>
  </si>
  <si>
    <t>l</t>
  </si>
  <si>
    <t>Galéopsis tétrahit</t>
  </si>
  <si>
    <t>Galeopsis tetrahit</t>
  </si>
  <si>
    <t>Séneçon des bois</t>
  </si>
  <si>
    <t>Senecio sylvaticus</t>
  </si>
  <si>
    <t xml:space="preserve">Genêt à balais </t>
  </si>
  <si>
    <t>Cytisus scoparius</t>
  </si>
  <si>
    <t>Gratteron</t>
  </si>
  <si>
    <t>Galium aparine</t>
  </si>
  <si>
    <t>Grande ortie</t>
  </si>
  <si>
    <t>Urtica dioica</t>
  </si>
  <si>
    <t>Balsamine géante, de l’Himalaya</t>
  </si>
  <si>
    <t>Impatiens glandulifera</t>
  </si>
  <si>
    <t>Plantain à larges feuilles</t>
  </si>
  <si>
    <t>Plantago major</t>
  </si>
  <si>
    <t>Renoncule âcre, Bouton d'or</t>
  </si>
  <si>
    <t>Ranunculus acris</t>
  </si>
  <si>
    <t>Séneçon de Fuchs</t>
  </si>
  <si>
    <t>Senecio ovatus</t>
  </si>
  <si>
    <t>Alliaire</t>
  </si>
  <si>
    <t>Alliaria petiolata</t>
  </si>
  <si>
    <t>Epiaire des bois</t>
  </si>
  <si>
    <t>Stachys sylvatica</t>
  </si>
  <si>
    <t>Trèfle rampant</t>
  </si>
  <si>
    <t>Trifolium repens</t>
  </si>
  <si>
    <t>Benoîte commune</t>
  </si>
  <si>
    <t>Geum urbanum</t>
  </si>
  <si>
    <t>Pissenlit</t>
  </si>
  <si>
    <t>Taraxacum spp.</t>
  </si>
  <si>
    <t xml:space="preserve">Ronces </t>
  </si>
  <si>
    <t>Rubus Rubus</t>
  </si>
  <si>
    <t>Reine-des-prés</t>
  </si>
  <si>
    <t>Filipendula ulmaria</t>
  </si>
  <si>
    <t>Scrofulaire noueuse</t>
  </si>
  <si>
    <t>Scrophularia nodosa</t>
  </si>
  <si>
    <t>Herbe à Robert</t>
  </si>
  <si>
    <t>Geranium robertianum</t>
  </si>
  <si>
    <t>Berce commune</t>
  </si>
  <si>
    <t>Heracleum sphondylium</t>
  </si>
  <si>
    <t>BIOINDICATEUR = (Q + R) – D/2 =</t>
  </si>
  <si>
    <t>ESPECES SUPPRIMEES</t>
  </si>
  <si>
    <t>Anémone sylvie</t>
  </si>
  <si>
    <t>Anemone nemorosa</t>
  </si>
  <si>
    <t>S</t>
  </si>
  <si>
    <t>Cardamine des prés</t>
  </si>
  <si>
    <t>Cardamine pratensis</t>
  </si>
  <si>
    <t>Gaillet des marais</t>
  </si>
  <si>
    <t>Galium palustre</t>
  </si>
  <si>
    <t>Epilobe en épi</t>
  </si>
  <si>
    <t>Epilobium angustifolium</t>
  </si>
  <si>
    <t>Véronique des ruisseaux</t>
  </si>
  <si>
    <t>Veronica beccabunga</t>
  </si>
  <si>
    <t>Compagnon rouge</t>
  </si>
  <si>
    <t>Silene dioica</t>
  </si>
  <si>
    <t>Dryoptéris des chartreux</t>
  </si>
  <si>
    <t>Dryopteris carthusiana</t>
  </si>
  <si>
    <t>Cerfeuil sauvage</t>
  </si>
  <si>
    <t>Anthriscus sylvestris</t>
  </si>
  <si>
    <t>Lysimaque des bois</t>
  </si>
  <si>
    <t>Lysimachia nemorum</t>
  </si>
  <si>
    <t>Menthe des champs</t>
  </si>
  <si>
    <t>Mentha arvensis</t>
  </si>
  <si>
    <t>Ficaire fausse-renoncule</t>
  </si>
  <si>
    <t>Ranunculus ficaria</t>
  </si>
  <si>
    <t>Caille-lait blanc</t>
  </si>
  <si>
    <t>Galium mollugo</t>
  </si>
  <si>
    <t>Populage des marais</t>
  </si>
  <si>
    <t>Caltha palustris</t>
  </si>
  <si>
    <t>Angélique sauvage</t>
  </si>
  <si>
    <t>Angelica sylvestris</t>
  </si>
  <si>
    <t>Jonc à tépales aigus</t>
  </si>
  <si>
    <t>Juncus acutiflorus</t>
  </si>
  <si>
    <t>Epilobe à tige carrée</t>
  </si>
  <si>
    <t xml:space="preserve">Epilobium tetragonum </t>
  </si>
  <si>
    <t>Oseille sauvage</t>
  </si>
  <si>
    <t>Rumex acetosa</t>
  </si>
  <si>
    <t>Polytric commun</t>
  </si>
  <si>
    <t>Polytrichum commune</t>
  </si>
  <si>
    <t>Plantain lancéolé</t>
  </si>
  <si>
    <t>Plantago lanceolata</t>
  </si>
  <si>
    <t>Sphaigne</t>
  </si>
  <si>
    <t>Sphagnum sp.</t>
  </si>
  <si>
    <t>Canche flexueuse</t>
  </si>
  <si>
    <t>Deschampsia flexuosa</t>
  </si>
  <si>
    <t>Stellaire holostée</t>
  </si>
  <si>
    <t>Stellaria holostea</t>
  </si>
  <si>
    <t>Blechnum en épi</t>
  </si>
  <si>
    <t>Blechnum spicant</t>
  </si>
  <si>
    <t>Germandrée scorodoine</t>
  </si>
  <si>
    <t>Teucrium scorodonia</t>
  </si>
  <si>
    <t>TYPE :</t>
  </si>
  <si>
    <t>ligneux</t>
  </si>
  <si>
    <t>graminées</t>
  </si>
  <si>
    <t xml:space="preserve">c </t>
  </si>
  <si>
    <t>jonc, caraex...</t>
  </si>
  <si>
    <t>INTERET :</t>
  </si>
  <si>
    <t>signe de dégradation</t>
  </si>
  <si>
    <t>plutôt rare dans les environs</t>
  </si>
  <si>
    <t>Corrélation avec le nbre d'espèces observées</t>
  </si>
  <si>
    <t>Liste Q &amp; R</t>
  </si>
  <si>
    <t>Ecart :</t>
  </si>
  <si>
    <t>X</t>
  </si>
  <si>
    <t>Liste D</t>
  </si>
  <si>
    <t>Bioindicateurs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</si>
</sst>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4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2" fillId="0" borderId="1" xfId="0" applyFont="1" applyBorder="1" applyAlignment="1">
      <alignment textRotation="90"/>
    </xf>
    <xf numFmtId="164" fontId="2" fillId="0" borderId="0" xfId="0" applyFont="1" applyAlignment="1">
      <alignment horizont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textRotation="90"/>
    </xf>
    <xf numFmtId="164" fontId="3" fillId="0" borderId="1" xfId="0" applyFont="1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 wrapText="1"/>
    </xf>
    <xf numFmtId="164" fontId="3" fillId="0" borderId="1" xfId="0" applyFont="1" applyBorder="1" applyAlignment="1">
      <alignment wrapText="1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Gris" xfId="20"/>
  </cellStyles>
  <dxfs count="2">
    <dxf>
      <font>
        <b val="0"/>
        <u val="none"/>
      </font>
      <fill>
        <patternFill patternType="solid">
          <fgColor rgb="FFFFFFCC"/>
          <bgColor rgb="FFE6E6E6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1"/>
  <sheetViews>
    <sheetView workbookViewId="0" topLeftCell="A1">
      <selection activeCell="C5" sqref="C5"/>
    </sheetView>
  </sheetViews>
  <sheetFormatPr defaultColWidth="12.57421875" defaultRowHeight="12.75"/>
  <cols>
    <col min="1" max="1" width="9.8515625" style="0" customWidth="1"/>
    <col min="2" max="2" width="26.8515625" style="0" customWidth="1"/>
    <col min="3" max="3" width="26.140625" style="0" customWidth="1"/>
    <col min="4" max="4" width="4.00390625" style="0" customWidth="1"/>
    <col min="5" max="5" width="4.00390625" style="1" customWidth="1"/>
    <col min="6" max="15" width="3.7109375" style="0" customWidth="1"/>
    <col min="16" max="16" width="4.8515625" style="0" customWidth="1"/>
    <col min="17" max="16384" width="11.57421875" style="0" customWidth="1"/>
  </cols>
  <sheetData>
    <row r="1" spans="1:256" s="5" customFormat="1" ht="33">
      <c r="A1" s="2" t="s">
        <v>0</v>
      </c>
      <c r="B1" s="3"/>
      <c r="C1" s="3"/>
      <c r="D1" s="3"/>
      <c r="E1" s="3"/>
      <c r="F1" s="4" t="s">
        <v>1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5" customFormat="1" ht="15">
      <c r="A2" s="6" t="s">
        <v>11</v>
      </c>
      <c r="B2" s="3"/>
      <c r="C2" s="3"/>
      <c r="D2" s="3"/>
      <c r="E2" s="3"/>
      <c r="F2" s="7">
        <v>-3</v>
      </c>
      <c r="G2" s="7">
        <v>-10</v>
      </c>
      <c r="H2" s="7">
        <v>2</v>
      </c>
      <c r="I2" s="7">
        <v>-1</v>
      </c>
      <c r="J2" s="7">
        <v>5</v>
      </c>
      <c r="K2" s="7">
        <v>2</v>
      </c>
      <c r="L2" s="7">
        <v>4</v>
      </c>
      <c r="M2" s="7">
        <v>10</v>
      </c>
      <c r="N2" s="7">
        <v>10</v>
      </c>
      <c r="O2" s="7">
        <v>10</v>
      </c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5" customFormat="1" ht="15">
      <c r="A3" s="6" t="s">
        <v>12</v>
      </c>
      <c r="B3" s="3"/>
      <c r="C3" s="3"/>
      <c r="D3" s="3"/>
      <c r="E3" s="3"/>
      <c r="F3" s="7">
        <v>1</v>
      </c>
      <c r="G3" s="7">
        <v>2</v>
      </c>
      <c r="H3" s="7">
        <v>3</v>
      </c>
      <c r="I3" s="7">
        <v>4</v>
      </c>
      <c r="J3" s="7">
        <v>6</v>
      </c>
      <c r="K3" s="7">
        <v>7</v>
      </c>
      <c r="L3" s="7">
        <v>8</v>
      </c>
      <c r="M3" s="7">
        <v>8</v>
      </c>
      <c r="N3" s="7">
        <v>8</v>
      </c>
      <c r="O3" s="7">
        <v>10</v>
      </c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5" customFormat="1" ht="15">
      <c r="A4" s="2"/>
      <c r="B4" s="3"/>
      <c r="C4" s="3"/>
      <c r="D4" s="3"/>
      <c r="E4" s="3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5" customFormat="1" ht="15">
      <c r="A5" s="2"/>
      <c r="B5" s="3"/>
      <c r="C5" s="3"/>
      <c r="D5" s="3"/>
      <c r="E5" s="3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5" customFormat="1" ht="15">
      <c r="A6" s="2" t="s">
        <v>13</v>
      </c>
      <c r="B6" s="3"/>
      <c r="C6" s="3"/>
      <c r="D6" s="3"/>
      <c r="E6" s="3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5" customFormat="1" ht="51.75">
      <c r="A7" s="8" t="s">
        <v>14</v>
      </c>
      <c r="B7" s="9" t="s">
        <v>15</v>
      </c>
      <c r="C7" s="9" t="s">
        <v>16</v>
      </c>
      <c r="D7" s="10" t="s">
        <v>17</v>
      </c>
      <c r="E7" s="10" t="s">
        <v>18</v>
      </c>
      <c r="F7" s="4" t="s">
        <v>1</v>
      </c>
      <c r="G7" s="4" t="s">
        <v>2</v>
      </c>
      <c r="H7" s="4" t="s">
        <v>3</v>
      </c>
      <c r="I7" s="4" t="s">
        <v>4</v>
      </c>
      <c r="J7" s="4" t="s">
        <v>5</v>
      </c>
      <c r="K7" s="4" t="s">
        <v>6</v>
      </c>
      <c r="L7" s="4" t="s">
        <v>7</v>
      </c>
      <c r="M7" s="4" t="s">
        <v>8</v>
      </c>
      <c r="N7" s="4" t="s">
        <v>9</v>
      </c>
      <c r="O7" s="4" t="s">
        <v>10</v>
      </c>
      <c r="P7" s="4" t="s">
        <v>19</v>
      </c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6" ht="15">
      <c r="A8" s="11">
        <v>12450</v>
      </c>
      <c r="B8" s="11" t="s">
        <v>20</v>
      </c>
      <c r="C8" s="11" t="s">
        <v>21</v>
      </c>
      <c r="D8" s="11" t="s">
        <v>22</v>
      </c>
      <c r="E8" s="11" t="s">
        <v>23</v>
      </c>
      <c r="F8" s="11">
        <v>0</v>
      </c>
      <c r="G8" s="11">
        <v>0</v>
      </c>
      <c r="H8" s="11">
        <v>1</v>
      </c>
      <c r="I8" s="11">
        <v>1</v>
      </c>
      <c r="J8" s="11">
        <v>0</v>
      </c>
      <c r="K8" s="11">
        <v>1</v>
      </c>
      <c r="L8" s="11">
        <v>0</v>
      </c>
      <c r="M8" s="11">
        <v>1</v>
      </c>
      <c r="N8" s="11">
        <v>1</v>
      </c>
      <c r="O8" s="11">
        <v>1</v>
      </c>
      <c r="P8" s="12">
        <f>SUM(F8:O8)</f>
        <v>6</v>
      </c>
    </row>
    <row r="9" spans="1:16" ht="15">
      <c r="A9" s="11">
        <v>9510</v>
      </c>
      <c r="B9" s="11" t="s">
        <v>24</v>
      </c>
      <c r="C9" s="11" t="s">
        <v>25</v>
      </c>
      <c r="D9" s="11"/>
      <c r="E9" s="11" t="s">
        <v>23</v>
      </c>
      <c r="F9" s="11">
        <v>0</v>
      </c>
      <c r="G9" s="11">
        <v>0</v>
      </c>
      <c r="H9" s="11">
        <v>0</v>
      </c>
      <c r="I9" s="11">
        <v>0</v>
      </c>
      <c r="J9" s="11">
        <v>1</v>
      </c>
      <c r="K9" s="11">
        <v>1</v>
      </c>
      <c r="L9" s="11">
        <v>1</v>
      </c>
      <c r="M9" s="11">
        <v>1</v>
      </c>
      <c r="N9" s="11">
        <v>1</v>
      </c>
      <c r="O9" s="11">
        <v>1</v>
      </c>
      <c r="P9" s="12">
        <f>SUM(F9:O9)</f>
        <v>6</v>
      </c>
    </row>
    <row r="10" spans="1:16" ht="15">
      <c r="A10" s="11">
        <v>3340</v>
      </c>
      <c r="B10" s="11" t="s">
        <v>26</v>
      </c>
      <c r="C10" s="11" t="s">
        <v>27</v>
      </c>
      <c r="D10" s="11"/>
      <c r="E10" s="11" t="s">
        <v>23</v>
      </c>
      <c r="F10" s="11">
        <v>0</v>
      </c>
      <c r="G10" s="11">
        <v>1</v>
      </c>
      <c r="H10" s="11">
        <v>1</v>
      </c>
      <c r="I10" s="11">
        <v>0</v>
      </c>
      <c r="J10" s="11">
        <v>1</v>
      </c>
      <c r="K10" s="11">
        <v>1</v>
      </c>
      <c r="L10" s="11">
        <v>1</v>
      </c>
      <c r="M10" s="11">
        <v>0</v>
      </c>
      <c r="N10" s="11">
        <v>1</v>
      </c>
      <c r="O10" s="11">
        <v>0</v>
      </c>
      <c r="P10" s="12">
        <f>SUM(F10:O10)</f>
        <v>6</v>
      </c>
    </row>
    <row r="11" spans="1:16" ht="15">
      <c r="A11" s="11">
        <v>520</v>
      </c>
      <c r="B11" s="11" t="s">
        <v>28</v>
      </c>
      <c r="C11" s="11" t="s">
        <v>29</v>
      </c>
      <c r="D11" s="11"/>
      <c r="E11" s="11" t="s">
        <v>23</v>
      </c>
      <c r="F11" s="11">
        <v>0</v>
      </c>
      <c r="G11" s="11">
        <v>0</v>
      </c>
      <c r="H11" s="11">
        <v>1</v>
      </c>
      <c r="I11" s="11">
        <v>0</v>
      </c>
      <c r="J11" s="11">
        <v>0</v>
      </c>
      <c r="K11" s="11">
        <v>1</v>
      </c>
      <c r="L11" s="11">
        <v>1</v>
      </c>
      <c r="M11" s="11">
        <v>1</v>
      </c>
      <c r="N11" s="11">
        <v>1</v>
      </c>
      <c r="O11" s="11">
        <v>1</v>
      </c>
      <c r="P11" s="12">
        <f>SUM(F11:O11)</f>
        <v>6</v>
      </c>
    </row>
    <row r="12" spans="1:16" ht="15">
      <c r="A12" s="11">
        <v>10550</v>
      </c>
      <c r="B12" s="11" t="s">
        <v>30</v>
      </c>
      <c r="C12" s="11" t="s">
        <v>31</v>
      </c>
      <c r="D12" s="11"/>
      <c r="E12" s="11" t="s">
        <v>23</v>
      </c>
      <c r="F12" s="11">
        <v>0</v>
      </c>
      <c r="G12" s="11">
        <v>1</v>
      </c>
      <c r="H12" s="11">
        <v>1</v>
      </c>
      <c r="I12" s="11">
        <v>0</v>
      </c>
      <c r="J12" s="11">
        <v>1</v>
      </c>
      <c r="K12" s="11">
        <v>1</v>
      </c>
      <c r="L12" s="11">
        <v>1</v>
      </c>
      <c r="M12" s="11">
        <v>1</v>
      </c>
      <c r="N12" s="11">
        <v>1</v>
      </c>
      <c r="O12" s="11">
        <v>1</v>
      </c>
      <c r="P12" s="12">
        <f>SUM(F12:O12)</f>
        <v>8</v>
      </c>
    </row>
    <row r="13" spans="1:16" ht="15">
      <c r="A13" s="11">
        <v>7820</v>
      </c>
      <c r="B13" s="11" t="s">
        <v>32</v>
      </c>
      <c r="C13" s="11" t="s">
        <v>33</v>
      </c>
      <c r="D13" s="11"/>
      <c r="E13" s="11" t="s">
        <v>23</v>
      </c>
      <c r="F13" s="11">
        <v>0</v>
      </c>
      <c r="G13" s="11">
        <v>1</v>
      </c>
      <c r="H13" s="11">
        <v>0</v>
      </c>
      <c r="I13" s="11">
        <v>0</v>
      </c>
      <c r="J13" s="11">
        <v>1</v>
      </c>
      <c r="K13" s="11">
        <v>0</v>
      </c>
      <c r="L13" s="11">
        <v>0</v>
      </c>
      <c r="M13" s="11">
        <v>1</v>
      </c>
      <c r="N13" s="11">
        <v>1</v>
      </c>
      <c r="O13" s="11">
        <v>0</v>
      </c>
      <c r="P13" s="12">
        <f>SUM(F13:O13)</f>
        <v>4</v>
      </c>
    </row>
    <row r="14" spans="1:16" ht="15">
      <c r="A14" s="11">
        <v>10090</v>
      </c>
      <c r="B14" s="11" t="s">
        <v>34</v>
      </c>
      <c r="C14" s="11" t="s">
        <v>35</v>
      </c>
      <c r="D14" s="11"/>
      <c r="E14" s="11" t="s">
        <v>23</v>
      </c>
      <c r="F14" s="11">
        <v>0</v>
      </c>
      <c r="G14" s="11">
        <v>0</v>
      </c>
      <c r="H14" s="11">
        <v>0</v>
      </c>
      <c r="I14" s="11">
        <v>1</v>
      </c>
      <c r="J14" s="11">
        <v>0</v>
      </c>
      <c r="K14" s="11">
        <v>1</v>
      </c>
      <c r="L14" s="11">
        <v>1</v>
      </c>
      <c r="M14" s="11">
        <v>1</v>
      </c>
      <c r="N14" s="11">
        <v>0</v>
      </c>
      <c r="O14" s="11">
        <v>1</v>
      </c>
      <c r="P14" s="12">
        <f>SUM(F14:O14)</f>
        <v>5</v>
      </c>
    </row>
    <row r="15" spans="1:16" ht="15">
      <c r="A15" s="11">
        <v>2620</v>
      </c>
      <c r="B15" s="11" t="s">
        <v>36</v>
      </c>
      <c r="C15" s="11" t="s">
        <v>37</v>
      </c>
      <c r="D15" s="11"/>
      <c r="E15" s="11" t="s">
        <v>23</v>
      </c>
      <c r="F15" s="11">
        <v>0</v>
      </c>
      <c r="G15" s="11">
        <v>1</v>
      </c>
      <c r="H15" s="11">
        <v>1</v>
      </c>
      <c r="I15" s="11">
        <v>0</v>
      </c>
      <c r="J15" s="11">
        <v>1</v>
      </c>
      <c r="K15" s="11">
        <v>1</v>
      </c>
      <c r="L15" s="11">
        <v>0</v>
      </c>
      <c r="M15" s="11">
        <v>0</v>
      </c>
      <c r="N15" s="11">
        <v>1</v>
      </c>
      <c r="O15" s="11">
        <v>0</v>
      </c>
      <c r="P15" s="12">
        <f>SUM(F15:O15)</f>
        <v>5</v>
      </c>
    </row>
    <row r="16" spans="1:16" ht="15">
      <c r="A16" s="11">
        <v>11890</v>
      </c>
      <c r="B16" s="11" t="s">
        <v>38</v>
      </c>
      <c r="C16" s="11" t="s">
        <v>39</v>
      </c>
      <c r="D16" s="11" t="s">
        <v>40</v>
      </c>
      <c r="E16" s="11" t="s">
        <v>23</v>
      </c>
      <c r="F16" s="11">
        <v>0</v>
      </c>
      <c r="G16" s="11">
        <v>0</v>
      </c>
      <c r="H16" s="11">
        <v>1</v>
      </c>
      <c r="I16" s="11">
        <v>1</v>
      </c>
      <c r="J16" s="11">
        <v>0</v>
      </c>
      <c r="K16" s="11">
        <v>1</v>
      </c>
      <c r="L16" s="11">
        <v>1</v>
      </c>
      <c r="M16" s="11">
        <v>0</v>
      </c>
      <c r="N16" s="11">
        <v>1</v>
      </c>
      <c r="O16" s="11">
        <v>1</v>
      </c>
      <c r="P16" s="12">
        <f>SUM(F16:O16)</f>
        <v>6</v>
      </c>
    </row>
    <row r="17" spans="1:16" ht="15">
      <c r="A17" s="11">
        <v>5800</v>
      </c>
      <c r="B17" s="11" t="s">
        <v>41</v>
      </c>
      <c r="C17" s="11" t="s">
        <v>42</v>
      </c>
      <c r="D17" s="11"/>
      <c r="E17" s="11" t="s">
        <v>23</v>
      </c>
      <c r="F17" s="11">
        <v>0</v>
      </c>
      <c r="G17" s="11">
        <v>0</v>
      </c>
      <c r="H17" s="11">
        <v>1</v>
      </c>
      <c r="I17" s="11">
        <v>0</v>
      </c>
      <c r="J17" s="11">
        <v>1</v>
      </c>
      <c r="K17" s="11">
        <v>1</v>
      </c>
      <c r="L17" s="11">
        <v>0</v>
      </c>
      <c r="M17" s="11">
        <v>0</v>
      </c>
      <c r="N17" s="11">
        <v>1</v>
      </c>
      <c r="O17" s="11">
        <v>0</v>
      </c>
      <c r="P17" s="12">
        <f>SUM(F17:O17)</f>
        <v>4</v>
      </c>
    </row>
    <row r="18" spans="1:16" ht="15">
      <c r="A18" s="11">
        <v>12010</v>
      </c>
      <c r="B18" s="11" t="s">
        <v>43</v>
      </c>
      <c r="C18" s="11" t="s">
        <v>44</v>
      </c>
      <c r="D18" s="11" t="s">
        <v>40</v>
      </c>
      <c r="E18" s="11" t="s">
        <v>23</v>
      </c>
      <c r="F18" s="11"/>
      <c r="G18" s="11"/>
      <c r="H18" s="11"/>
      <c r="I18" s="11">
        <v>1</v>
      </c>
      <c r="J18" s="11"/>
      <c r="K18" s="11">
        <v>1</v>
      </c>
      <c r="L18" s="11"/>
      <c r="M18" s="11"/>
      <c r="N18" s="11"/>
      <c r="O18" s="11">
        <v>1</v>
      </c>
      <c r="P18" s="12">
        <f>SUM(F18:O18)</f>
        <v>3</v>
      </c>
    </row>
    <row r="19" spans="1:16" ht="15">
      <c r="A19" s="11">
        <v>7180</v>
      </c>
      <c r="B19" s="11" t="s">
        <v>45</v>
      </c>
      <c r="C19" s="11" t="s">
        <v>46</v>
      </c>
      <c r="D19" s="11"/>
      <c r="E19" s="11" t="s">
        <v>23</v>
      </c>
      <c r="F19" s="11">
        <v>1</v>
      </c>
      <c r="G19" s="11">
        <v>0</v>
      </c>
      <c r="H19" s="11">
        <v>0</v>
      </c>
      <c r="I19" s="11">
        <v>0</v>
      </c>
      <c r="J19" s="11">
        <v>1</v>
      </c>
      <c r="K19" s="11">
        <v>1</v>
      </c>
      <c r="L19" s="11">
        <v>1</v>
      </c>
      <c r="M19" s="11">
        <v>1</v>
      </c>
      <c r="N19" s="11">
        <v>0</v>
      </c>
      <c r="O19" s="11">
        <v>0</v>
      </c>
      <c r="P19" s="12">
        <f>SUM(F19:O19)</f>
        <v>5</v>
      </c>
    </row>
    <row r="20" spans="1:16" ht="15">
      <c r="A20" s="11">
        <v>5360</v>
      </c>
      <c r="B20" s="11" t="s">
        <v>47</v>
      </c>
      <c r="C20" s="11" t="s">
        <v>48</v>
      </c>
      <c r="D20" s="11"/>
      <c r="E20" s="11" t="s">
        <v>23</v>
      </c>
      <c r="F20" s="11">
        <v>0</v>
      </c>
      <c r="G20" s="11">
        <v>0</v>
      </c>
      <c r="H20" s="11">
        <v>0</v>
      </c>
      <c r="I20" s="11">
        <v>1</v>
      </c>
      <c r="J20" s="11">
        <v>1</v>
      </c>
      <c r="K20" s="11">
        <v>1</v>
      </c>
      <c r="L20" s="11">
        <v>1</v>
      </c>
      <c r="M20" s="11">
        <v>1</v>
      </c>
      <c r="N20" s="11">
        <v>0</v>
      </c>
      <c r="O20" s="11">
        <v>1</v>
      </c>
      <c r="P20" s="12">
        <f>SUM(F20:O20)</f>
        <v>6</v>
      </c>
    </row>
    <row r="21" spans="1:16" ht="15">
      <c r="A21" s="11">
        <v>11800</v>
      </c>
      <c r="B21" s="11" t="s">
        <v>49</v>
      </c>
      <c r="C21" s="11" t="s">
        <v>50</v>
      </c>
      <c r="D21" s="11"/>
      <c r="E21" s="11" t="s">
        <v>23</v>
      </c>
      <c r="F21" s="11">
        <v>0</v>
      </c>
      <c r="G21" s="11">
        <v>0</v>
      </c>
      <c r="H21" s="11">
        <v>0</v>
      </c>
      <c r="I21" s="11">
        <v>1</v>
      </c>
      <c r="J21" s="11">
        <v>0</v>
      </c>
      <c r="K21" s="11">
        <v>1</v>
      </c>
      <c r="L21" s="11">
        <v>0</v>
      </c>
      <c r="M21" s="11">
        <v>1</v>
      </c>
      <c r="N21" s="11">
        <v>1</v>
      </c>
      <c r="O21" s="11">
        <v>1</v>
      </c>
      <c r="P21" s="12">
        <f>SUM(F21:O21)</f>
        <v>5</v>
      </c>
    </row>
    <row r="22" spans="1:16" ht="15">
      <c r="A22" s="11">
        <v>2650</v>
      </c>
      <c r="B22" s="11" t="s">
        <v>51</v>
      </c>
      <c r="C22" s="11" t="s">
        <v>52</v>
      </c>
      <c r="D22" s="11"/>
      <c r="E22" s="11" t="s">
        <v>23</v>
      </c>
      <c r="F22" s="11">
        <v>1</v>
      </c>
      <c r="G22" s="11">
        <v>0</v>
      </c>
      <c r="H22" s="11">
        <v>1</v>
      </c>
      <c r="I22" s="11">
        <v>0</v>
      </c>
      <c r="J22" s="11">
        <v>1</v>
      </c>
      <c r="K22" s="11">
        <v>1</v>
      </c>
      <c r="L22" s="11">
        <v>1</v>
      </c>
      <c r="M22" s="11">
        <v>1</v>
      </c>
      <c r="N22" s="11">
        <v>1</v>
      </c>
      <c r="O22" s="11">
        <v>0</v>
      </c>
      <c r="P22" s="12">
        <f>SUM(F22:O22)</f>
        <v>7</v>
      </c>
    </row>
    <row r="23" spans="1:16" ht="15">
      <c r="A23" s="11">
        <v>6960</v>
      </c>
      <c r="B23" s="11" t="s">
        <v>53</v>
      </c>
      <c r="C23" s="11" t="s">
        <v>54</v>
      </c>
      <c r="D23" s="11"/>
      <c r="E23" s="11" t="s">
        <v>23</v>
      </c>
      <c r="F23" s="11">
        <v>1</v>
      </c>
      <c r="G23" s="11">
        <v>0</v>
      </c>
      <c r="H23" s="11">
        <v>0</v>
      </c>
      <c r="I23" s="11">
        <v>1</v>
      </c>
      <c r="J23" s="11">
        <v>1</v>
      </c>
      <c r="K23" s="11">
        <v>1</v>
      </c>
      <c r="L23" s="11">
        <v>1</v>
      </c>
      <c r="M23" s="11">
        <v>1</v>
      </c>
      <c r="N23" s="11">
        <v>1</v>
      </c>
      <c r="O23" s="11">
        <v>0</v>
      </c>
      <c r="P23" s="12">
        <f>SUM(F23:O23)</f>
        <v>7</v>
      </c>
    </row>
    <row r="24" spans="1:16" ht="15">
      <c r="A24" s="11">
        <v>9280</v>
      </c>
      <c r="B24" s="11" t="s">
        <v>55</v>
      </c>
      <c r="C24" s="11" t="s">
        <v>56</v>
      </c>
      <c r="D24" s="11"/>
      <c r="E24" s="11" t="s">
        <v>23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1</v>
      </c>
      <c r="L24" s="11">
        <v>0</v>
      </c>
      <c r="M24" s="11">
        <v>1</v>
      </c>
      <c r="N24" s="11">
        <v>1</v>
      </c>
      <c r="O24" s="11">
        <v>0</v>
      </c>
      <c r="P24" s="12">
        <f>SUM(F24:O24)</f>
        <v>3</v>
      </c>
    </row>
    <row r="25" spans="1:16" ht="15">
      <c r="A25" s="11">
        <v>3890</v>
      </c>
      <c r="B25" s="11" t="s">
        <v>57</v>
      </c>
      <c r="C25" s="11" t="s">
        <v>58</v>
      </c>
      <c r="D25" s="11"/>
      <c r="E25" s="11" t="s">
        <v>23</v>
      </c>
      <c r="F25" s="11">
        <v>0</v>
      </c>
      <c r="G25" s="11">
        <v>0</v>
      </c>
      <c r="H25" s="11">
        <v>0</v>
      </c>
      <c r="I25" s="11">
        <v>1</v>
      </c>
      <c r="J25" s="11">
        <v>0</v>
      </c>
      <c r="K25" s="11">
        <v>1</v>
      </c>
      <c r="L25" s="11">
        <v>1</v>
      </c>
      <c r="M25" s="11">
        <v>1</v>
      </c>
      <c r="N25" s="11">
        <v>0</v>
      </c>
      <c r="O25" s="11">
        <v>1</v>
      </c>
      <c r="P25" s="12">
        <f>SUM(F25:O25)</f>
        <v>5</v>
      </c>
    </row>
    <row r="26" spans="1:16" ht="15">
      <c r="A26" s="11">
        <v>3590</v>
      </c>
      <c r="B26" s="11" t="s">
        <v>59</v>
      </c>
      <c r="C26" s="11" t="s">
        <v>60</v>
      </c>
      <c r="D26" s="11"/>
      <c r="E26" s="11" t="s">
        <v>23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1</v>
      </c>
      <c r="L26" s="11">
        <v>1</v>
      </c>
      <c r="M26" s="11">
        <v>1</v>
      </c>
      <c r="N26" s="11">
        <v>0</v>
      </c>
      <c r="O26" s="11">
        <v>0</v>
      </c>
      <c r="P26" s="12">
        <f>SUM(F26:O26)</f>
        <v>3</v>
      </c>
    </row>
    <row r="27" spans="1:16" ht="15">
      <c r="A27" s="11">
        <v>6710</v>
      </c>
      <c r="B27" s="11" t="s">
        <v>61</v>
      </c>
      <c r="C27" s="11" t="s">
        <v>62</v>
      </c>
      <c r="D27" s="11"/>
      <c r="E27" s="11" t="s">
        <v>63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1</v>
      </c>
      <c r="N27" s="11">
        <v>0</v>
      </c>
      <c r="O27" s="11">
        <v>0</v>
      </c>
      <c r="P27" s="12">
        <f>SUM(F27:O27)</f>
        <v>1</v>
      </c>
    </row>
    <row r="28" spans="1:16" ht="15">
      <c r="A28" s="11">
        <v>10910</v>
      </c>
      <c r="B28" s="11" t="s">
        <v>64</v>
      </c>
      <c r="C28" s="11" t="s">
        <v>65</v>
      </c>
      <c r="D28" s="11"/>
      <c r="E28" s="11" t="s">
        <v>63</v>
      </c>
      <c r="F28" s="11">
        <v>1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2">
        <f>SUM(F28:O28)</f>
        <v>1</v>
      </c>
    </row>
    <row r="29" spans="1:16" ht="15">
      <c r="A29" s="11">
        <v>9380</v>
      </c>
      <c r="B29" s="11" t="s">
        <v>66</v>
      </c>
      <c r="C29" s="11" t="s">
        <v>67</v>
      </c>
      <c r="D29" s="11"/>
      <c r="E29" s="11" t="s">
        <v>63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1</v>
      </c>
      <c r="O29" s="11">
        <v>0</v>
      </c>
      <c r="P29" s="12">
        <f>SUM(F29:O29)</f>
        <v>1</v>
      </c>
    </row>
    <row r="30" spans="1:16" ht="15">
      <c r="A30" s="11">
        <v>13620</v>
      </c>
      <c r="B30" s="11" t="s">
        <v>68</v>
      </c>
      <c r="C30" s="11" t="s">
        <v>69</v>
      </c>
      <c r="D30" s="11"/>
      <c r="E30" s="11" t="s">
        <v>63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1</v>
      </c>
      <c r="N30" s="11">
        <v>1</v>
      </c>
      <c r="O30" s="11">
        <v>0</v>
      </c>
      <c r="P30" s="12">
        <f>SUM(F30:O30)</f>
        <v>2</v>
      </c>
    </row>
    <row r="31" spans="1:16" ht="15">
      <c r="A31" s="11">
        <v>11949</v>
      </c>
      <c r="B31" s="11" t="s">
        <v>70</v>
      </c>
      <c r="C31" s="11" t="s">
        <v>71</v>
      </c>
      <c r="D31" s="11" t="s">
        <v>40</v>
      </c>
      <c r="E31" s="11" t="s">
        <v>63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1</v>
      </c>
      <c r="O31" s="11">
        <v>0</v>
      </c>
      <c r="P31" s="12">
        <f>SUM(F31:O31)</f>
        <v>1</v>
      </c>
    </row>
    <row r="32" spans="1:16" ht="15">
      <c r="A32" s="11">
        <v>7090</v>
      </c>
      <c r="B32" s="11" t="s">
        <v>72</v>
      </c>
      <c r="C32" s="11" t="s">
        <v>73</v>
      </c>
      <c r="D32" s="11"/>
      <c r="E32" s="11" t="s">
        <v>63</v>
      </c>
      <c r="F32" s="11">
        <v>0</v>
      </c>
      <c r="G32" s="11">
        <v>0</v>
      </c>
      <c r="H32" s="11">
        <v>0</v>
      </c>
      <c r="I32" s="11">
        <v>0</v>
      </c>
      <c r="J32" s="11">
        <v>1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2">
        <f>SUM(F32:O32)</f>
        <v>1</v>
      </c>
    </row>
    <row r="33" spans="1:16" ht="15">
      <c r="A33" s="11">
        <v>5910</v>
      </c>
      <c r="B33" s="11" t="s">
        <v>74</v>
      </c>
      <c r="C33" s="11" t="s">
        <v>75</v>
      </c>
      <c r="D33" s="11"/>
      <c r="E33" s="11" t="s">
        <v>63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2">
        <f>SUM(F33:O33)</f>
        <v>0</v>
      </c>
    </row>
    <row r="34" spans="1:16" ht="15">
      <c r="A34" s="11">
        <v>10740</v>
      </c>
      <c r="B34" s="11" t="s">
        <v>76</v>
      </c>
      <c r="C34" s="11" t="s">
        <v>77</v>
      </c>
      <c r="D34" s="11"/>
      <c r="E34" s="11" t="s">
        <v>63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1</v>
      </c>
      <c r="N34" s="11">
        <v>0</v>
      </c>
      <c r="O34" s="11">
        <v>0</v>
      </c>
      <c r="P34" s="12">
        <f>SUM(F34:O34)</f>
        <v>1</v>
      </c>
    </row>
    <row r="35" spans="1:16" ht="15">
      <c r="A35" s="11">
        <v>13280</v>
      </c>
      <c r="B35" s="11" t="s">
        <v>78</v>
      </c>
      <c r="C35" s="11" t="s">
        <v>79</v>
      </c>
      <c r="D35" s="11"/>
      <c r="E35" s="11" t="s">
        <v>63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1</v>
      </c>
      <c r="P35" s="12">
        <f>SUM(F35:O35)</f>
        <v>1</v>
      </c>
    </row>
    <row r="36" spans="1:16" ht="15">
      <c r="A36" s="11">
        <v>3030</v>
      </c>
      <c r="B36" s="11" t="s">
        <v>80</v>
      </c>
      <c r="C36" s="11" t="s">
        <v>81</v>
      </c>
      <c r="D36" s="11"/>
      <c r="E36" s="11" t="s">
        <v>63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1</v>
      </c>
      <c r="N36" s="11">
        <v>0</v>
      </c>
      <c r="O36" s="11">
        <v>0</v>
      </c>
      <c r="P36" s="12">
        <f>SUM(F36:O36)</f>
        <v>1</v>
      </c>
    </row>
    <row r="37" spans="1:16" ht="15">
      <c r="A37" s="11">
        <v>1681</v>
      </c>
      <c r="B37" s="11" t="s">
        <v>82</v>
      </c>
      <c r="C37" s="11" t="s">
        <v>83</v>
      </c>
      <c r="D37" s="11"/>
      <c r="E37" s="11" t="s">
        <v>63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1</v>
      </c>
      <c r="L37" s="11">
        <v>0</v>
      </c>
      <c r="M37" s="11">
        <v>0</v>
      </c>
      <c r="N37" s="11">
        <v>0</v>
      </c>
      <c r="O37" s="11">
        <v>0</v>
      </c>
      <c r="P37" s="12">
        <f>SUM(F37:O37)</f>
        <v>1</v>
      </c>
    </row>
    <row r="38" spans="1:16" ht="15">
      <c r="A38" s="11">
        <v>10660</v>
      </c>
      <c r="B38" s="11" t="s">
        <v>84</v>
      </c>
      <c r="C38" s="11" t="s">
        <v>85</v>
      </c>
      <c r="D38" s="11"/>
      <c r="E38" s="11" t="s">
        <v>63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1</v>
      </c>
      <c r="N38" s="11">
        <v>1</v>
      </c>
      <c r="O38" s="11">
        <v>0</v>
      </c>
      <c r="P38" s="12">
        <f>SUM(F38:O38)</f>
        <v>2</v>
      </c>
    </row>
    <row r="39" spans="1:16" ht="15">
      <c r="A39" s="11">
        <v>8000</v>
      </c>
      <c r="B39" s="11" t="s">
        <v>86</v>
      </c>
      <c r="C39" s="11" t="s">
        <v>87</v>
      </c>
      <c r="D39" s="11"/>
      <c r="E39" s="11" t="s">
        <v>63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1</v>
      </c>
      <c r="M39" s="11">
        <v>0</v>
      </c>
      <c r="N39" s="11">
        <v>1</v>
      </c>
      <c r="O39" s="11">
        <v>0</v>
      </c>
      <c r="P39" s="12">
        <f>SUM(F39:O39)</f>
        <v>2</v>
      </c>
    </row>
    <row r="40" spans="1:16" ht="15">
      <c r="A40" s="11">
        <v>11770</v>
      </c>
      <c r="B40" s="11" t="s">
        <v>88</v>
      </c>
      <c r="C40" s="11" t="s">
        <v>89</v>
      </c>
      <c r="D40" s="11"/>
      <c r="E40" s="11" t="s">
        <v>63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1</v>
      </c>
      <c r="M40" s="11">
        <v>0</v>
      </c>
      <c r="N40" s="11">
        <v>0</v>
      </c>
      <c r="O40" s="11">
        <v>0</v>
      </c>
      <c r="P40" s="12">
        <v>2</v>
      </c>
    </row>
    <row r="41" spans="1:16" ht="15">
      <c r="A41" s="11">
        <v>10190</v>
      </c>
      <c r="B41" s="11" t="s">
        <v>90</v>
      </c>
      <c r="C41" s="11" t="s">
        <v>91</v>
      </c>
      <c r="D41" s="11"/>
      <c r="E41" s="11" t="s">
        <v>63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1</v>
      </c>
      <c r="N41" s="11">
        <v>1</v>
      </c>
      <c r="O41" s="11">
        <v>0</v>
      </c>
      <c r="P41" s="12">
        <f>SUM(F41:O41)</f>
        <v>2</v>
      </c>
    </row>
    <row r="42" spans="1:16" ht="15">
      <c r="A42" s="11">
        <v>11000</v>
      </c>
      <c r="B42" s="11" t="s">
        <v>92</v>
      </c>
      <c r="C42" s="11" t="s">
        <v>93</v>
      </c>
      <c r="D42" s="11"/>
      <c r="E42" s="11" t="s">
        <v>63</v>
      </c>
      <c r="F42" s="11">
        <v>0</v>
      </c>
      <c r="G42" s="11">
        <v>0</v>
      </c>
      <c r="H42" s="11">
        <v>1</v>
      </c>
      <c r="I42" s="11">
        <v>0</v>
      </c>
      <c r="J42" s="11">
        <v>0</v>
      </c>
      <c r="K42" s="11">
        <v>0</v>
      </c>
      <c r="L42" s="11">
        <v>0</v>
      </c>
      <c r="M42" s="11">
        <v>1</v>
      </c>
      <c r="N42" s="11">
        <v>1</v>
      </c>
      <c r="O42" s="11">
        <v>0</v>
      </c>
      <c r="P42" s="12">
        <f>SUM(F42:O42)</f>
        <v>3</v>
      </c>
    </row>
    <row r="43" spans="6:15" ht="12.75">
      <c r="F43" s="12">
        <f>SUM(F8:F42)</f>
        <v>4</v>
      </c>
      <c r="G43" s="12">
        <f>SUM(G8:G42)</f>
        <v>4</v>
      </c>
      <c r="H43" s="12">
        <f>SUM(H8:H42)</f>
        <v>9</v>
      </c>
      <c r="I43" s="12">
        <f>SUM(I8:I42)</f>
        <v>8</v>
      </c>
      <c r="J43" s="12">
        <f>SUM(J8:J42)</f>
        <v>11</v>
      </c>
      <c r="K43" s="12">
        <f>SUM(K8:K42)</f>
        <v>19</v>
      </c>
      <c r="L43" s="12">
        <f>SUM(L8:L42)</f>
        <v>14</v>
      </c>
      <c r="M43" s="12">
        <f>SUM(M8:M42)</f>
        <v>21</v>
      </c>
      <c r="N43" s="12">
        <f>SUM(N8:N42)</f>
        <v>20</v>
      </c>
      <c r="O43" s="12">
        <f>SUM(O8:O42)</f>
        <v>11</v>
      </c>
    </row>
    <row r="44" spans="6:15" ht="12.75"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256" s="5" customFormat="1" ht="15">
      <c r="A45" s="2" t="s">
        <v>94</v>
      </c>
      <c r="B45" s="3"/>
      <c r="C45" s="3"/>
      <c r="D45" s="3"/>
      <c r="E45" s="3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5" customFormat="1" ht="51.75">
      <c r="A46" s="8" t="s">
        <v>14</v>
      </c>
      <c r="B46" s="9" t="s">
        <v>15</v>
      </c>
      <c r="C46" s="9" t="s">
        <v>16</v>
      </c>
      <c r="D46" s="10" t="s">
        <v>17</v>
      </c>
      <c r="E46" s="10" t="s">
        <v>18</v>
      </c>
      <c r="F46" s="4" t="s">
        <v>1</v>
      </c>
      <c r="G46" s="4" t="s">
        <v>2</v>
      </c>
      <c r="H46" s="4" t="s">
        <v>3</v>
      </c>
      <c r="I46" s="4" t="s">
        <v>4</v>
      </c>
      <c r="J46" s="4" t="s">
        <v>5</v>
      </c>
      <c r="K46" s="4" t="s">
        <v>6</v>
      </c>
      <c r="L46" s="4" t="s">
        <v>7</v>
      </c>
      <c r="M46" s="4" t="s">
        <v>8</v>
      </c>
      <c r="N46" s="4" t="s">
        <v>9</v>
      </c>
      <c r="O46" s="4" t="s">
        <v>10</v>
      </c>
      <c r="P46" s="4" t="s">
        <v>19</v>
      </c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16" ht="15">
      <c r="A47" s="11">
        <v>9950</v>
      </c>
      <c r="B47" s="11" t="s">
        <v>95</v>
      </c>
      <c r="C47" s="11" t="s">
        <v>96</v>
      </c>
      <c r="D47" s="11"/>
      <c r="E47" s="11" t="s">
        <v>97</v>
      </c>
      <c r="F47" s="11">
        <v>0</v>
      </c>
      <c r="G47" s="11">
        <v>0</v>
      </c>
      <c r="H47" s="11">
        <v>0</v>
      </c>
      <c r="I47" s="11">
        <v>1</v>
      </c>
      <c r="J47" s="11">
        <v>0</v>
      </c>
      <c r="K47" s="11">
        <v>1</v>
      </c>
      <c r="L47" s="11">
        <v>1</v>
      </c>
      <c r="M47" s="11">
        <v>1</v>
      </c>
      <c r="N47" s="11">
        <v>1</v>
      </c>
      <c r="O47" s="11">
        <v>1</v>
      </c>
      <c r="P47" s="12">
        <f>SUM(F47:O47)</f>
        <v>6</v>
      </c>
    </row>
    <row r="48" spans="1:16" ht="15">
      <c r="A48" s="11">
        <v>12300</v>
      </c>
      <c r="B48" s="11" t="s">
        <v>98</v>
      </c>
      <c r="C48" s="11" t="s">
        <v>99</v>
      </c>
      <c r="D48" s="11" t="s">
        <v>22</v>
      </c>
      <c r="E48" s="11" t="s">
        <v>97</v>
      </c>
      <c r="F48" s="11">
        <v>0</v>
      </c>
      <c r="G48" s="11">
        <v>1</v>
      </c>
      <c r="H48" s="11">
        <v>1</v>
      </c>
      <c r="I48" s="11">
        <v>0</v>
      </c>
      <c r="J48" s="11">
        <v>1</v>
      </c>
      <c r="K48" s="11">
        <v>0</v>
      </c>
      <c r="L48" s="11">
        <v>0</v>
      </c>
      <c r="M48" s="11">
        <v>0</v>
      </c>
      <c r="N48" s="11">
        <v>1</v>
      </c>
      <c r="O48" s="11">
        <v>0</v>
      </c>
      <c r="P48" s="12">
        <f>SUM(F48:O48)</f>
        <v>4</v>
      </c>
    </row>
    <row r="49" spans="1:16" ht="15">
      <c r="A49" s="11">
        <v>9260</v>
      </c>
      <c r="B49" s="11" t="s">
        <v>100</v>
      </c>
      <c r="C49" s="11" t="s">
        <v>101</v>
      </c>
      <c r="D49" s="11"/>
      <c r="E49" s="11" t="s">
        <v>97</v>
      </c>
      <c r="F49" s="11">
        <v>0</v>
      </c>
      <c r="G49" s="11">
        <v>0</v>
      </c>
      <c r="H49" s="11">
        <v>1</v>
      </c>
      <c r="I49" s="11">
        <v>0</v>
      </c>
      <c r="J49" s="11">
        <v>1</v>
      </c>
      <c r="K49" s="11">
        <v>0</v>
      </c>
      <c r="L49" s="11">
        <v>1</v>
      </c>
      <c r="M49" s="11">
        <v>1</v>
      </c>
      <c r="N49" s="11">
        <v>0</v>
      </c>
      <c r="O49" s="11">
        <v>0</v>
      </c>
      <c r="P49" s="12">
        <f>SUM(F49:O49)</f>
        <v>4</v>
      </c>
    </row>
    <row r="50" spans="1:16" ht="15">
      <c r="A50" s="11">
        <v>9800</v>
      </c>
      <c r="B50" s="11" t="s">
        <v>102</v>
      </c>
      <c r="C50" s="11" t="s">
        <v>103</v>
      </c>
      <c r="D50" s="11"/>
      <c r="E50" s="11" t="s">
        <v>97</v>
      </c>
      <c r="F50" s="11">
        <v>0</v>
      </c>
      <c r="G50" s="11">
        <v>1</v>
      </c>
      <c r="H50" s="11">
        <v>1</v>
      </c>
      <c r="I50" s="11">
        <v>0</v>
      </c>
      <c r="J50" s="11">
        <v>1</v>
      </c>
      <c r="K50" s="11">
        <v>1</v>
      </c>
      <c r="L50" s="11">
        <v>0</v>
      </c>
      <c r="M50" s="11">
        <v>1</v>
      </c>
      <c r="N50" s="11">
        <v>1</v>
      </c>
      <c r="O50" s="11">
        <v>0</v>
      </c>
      <c r="P50" s="12">
        <f>SUM(F50:O50)</f>
        <v>6</v>
      </c>
    </row>
    <row r="51" spans="1:16" ht="15">
      <c r="A51" s="11">
        <v>5840</v>
      </c>
      <c r="B51" s="11" t="s">
        <v>104</v>
      </c>
      <c r="C51" s="11" t="s">
        <v>105</v>
      </c>
      <c r="D51" s="11" t="s">
        <v>106</v>
      </c>
      <c r="E51" s="11" t="s">
        <v>97</v>
      </c>
      <c r="F51" s="11">
        <v>0</v>
      </c>
      <c r="G51" s="11">
        <v>1</v>
      </c>
      <c r="H51" s="11">
        <v>1</v>
      </c>
      <c r="I51" s="11">
        <v>1</v>
      </c>
      <c r="J51" s="11">
        <v>1</v>
      </c>
      <c r="K51" s="11">
        <v>1</v>
      </c>
      <c r="L51" s="11">
        <v>0</v>
      </c>
      <c r="M51" s="11">
        <v>0</v>
      </c>
      <c r="N51" s="11">
        <v>1</v>
      </c>
      <c r="O51" s="11">
        <v>1</v>
      </c>
      <c r="P51" s="12">
        <f>SUM(F51:O51)</f>
        <v>7</v>
      </c>
    </row>
    <row r="52" spans="1:16" ht="15">
      <c r="A52" s="11">
        <v>9340</v>
      </c>
      <c r="B52" s="11" t="s">
        <v>107</v>
      </c>
      <c r="C52" s="11" t="s">
        <v>108</v>
      </c>
      <c r="D52" s="11"/>
      <c r="E52" s="11" t="s">
        <v>97</v>
      </c>
      <c r="F52" s="11">
        <v>1</v>
      </c>
      <c r="G52" s="11">
        <v>1</v>
      </c>
      <c r="H52" s="11">
        <v>1</v>
      </c>
      <c r="I52" s="11">
        <v>0</v>
      </c>
      <c r="J52" s="11">
        <v>1</v>
      </c>
      <c r="K52" s="11">
        <v>1</v>
      </c>
      <c r="L52" s="11">
        <v>0</v>
      </c>
      <c r="M52" s="11">
        <v>1</v>
      </c>
      <c r="N52" s="11">
        <v>0</v>
      </c>
      <c r="O52" s="11">
        <v>0</v>
      </c>
      <c r="P52" s="12">
        <f>SUM(F52:O52)</f>
        <v>6</v>
      </c>
    </row>
    <row r="53" spans="1:16" ht="15">
      <c r="A53" s="11">
        <v>11100</v>
      </c>
      <c r="B53" s="11" t="s">
        <v>109</v>
      </c>
      <c r="C53" s="11" t="s">
        <v>110</v>
      </c>
      <c r="D53" s="11"/>
      <c r="E53" s="11" t="s">
        <v>97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1</v>
      </c>
      <c r="M53" s="11">
        <v>1</v>
      </c>
      <c r="N53" s="11">
        <v>0</v>
      </c>
      <c r="O53" s="11">
        <v>1</v>
      </c>
      <c r="P53" s="12">
        <f>SUM(F53:O53)</f>
        <v>3</v>
      </c>
    </row>
    <row r="54" spans="1:16" ht="15">
      <c r="A54" s="11">
        <v>6520</v>
      </c>
      <c r="B54" s="11" t="s">
        <v>111</v>
      </c>
      <c r="C54" s="11" t="s">
        <v>112</v>
      </c>
      <c r="D54" s="11" t="s">
        <v>106</v>
      </c>
      <c r="E54" s="11" t="s">
        <v>97</v>
      </c>
      <c r="F54" s="11">
        <v>0</v>
      </c>
      <c r="G54" s="11">
        <v>0</v>
      </c>
      <c r="H54" s="11">
        <v>0</v>
      </c>
      <c r="I54" s="11">
        <v>0</v>
      </c>
      <c r="J54" s="11">
        <v>1</v>
      </c>
      <c r="K54" s="11">
        <v>1</v>
      </c>
      <c r="L54" s="11">
        <v>0</v>
      </c>
      <c r="M54" s="11">
        <v>0</v>
      </c>
      <c r="N54" s="11">
        <v>0</v>
      </c>
      <c r="O54" s="11">
        <v>1</v>
      </c>
      <c r="P54" s="12">
        <f>SUM(F54:O54)</f>
        <v>3</v>
      </c>
    </row>
    <row r="55" spans="1:16" ht="15">
      <c r="A55" s="11">
        <v>10370</v>
      </c>
      <c r="B55" s="11" t="s">
        <v>113</v>
      </c>
      <c r="C55" s="11" t="s">
        <v>114</v>
      </c>
      <c r="D55" s="11"/>
      <c r="E55" s="11" t="s">
        <v>97</v>
      </c>
      <c r="F55" s="11">
        <v>0</v>
      </c>
      <c r="G55" s="11">
        <v>1</v>
      </c>
      <c r="H55" s="11">
        <v>1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2">
        <f>SUM(F55:O55)</f>
        <v>2</v>
      </c>
    </row>
    <row r="56" spans="1:16" ht="15">
      <c r="A56" s="11">
        <v>2160</v>
      </c>
      <c r="B56" s="11" t="s">
        <v>115</v>
      </c>
      <c r="C56" s="11" t="s">
        <v>116</v>
      </c>
      <c r="D56" s="11"/>
      <c r="E56" s="11" t="s">
        <v>97</v>
      </c>
      <c r="F56" s="11">
        <v>0</v>
      </c>
      <c r="G56" s="11">
        <v>1</v>
      </c>
      <c r="H56" s="11">
        <v>1</v>
      </c>
      <c r="I56" s="11">
        <v>0</v>
      </c>
      <c r="J56" s="11">
        <v>1</v>
      </c>
      <c r="K56" s="11">
        <v>1</v>
      </c>
      <c r="L56" s="11">
        <v>0</v>
      </c>
      <c r="M56" s="11">
        <v>1</v>
      </c>
      <c r="N56" s="11">
        <v>0</v>
      </c>
      <c r="O56" s="11">
        <v>0</v>
      </c>
      <c r="P56" s="12">
        <f>SUM(F56:O56)</f>
        <v>5</v>
      </c>
    </row>
    <row r="57" spans="1:16" ht="15">
      <c r="A57" s="11">
        <v>7950</v>
      </c>
      <c r="B57" s="11" t="s">
        <v>117</v>
      </c>
      <c r="C57" s="11" t="s">
        <v>118</v>
      </c>
      <c r="D57" s="11"/>
      <c r="E57" s="11" t="s">
        <v>97</v>
      </c>
      <c r="F57" s="11">
        <v>0</v>
      </c>
      <c r="G57" s="11">
        <v>0</v>
      </c>
      <c r="H57" s="11">
        <v>1</v>
      </c>
      <c r="I57" s="11">
        <v>0</v>
      </c>
      <c r="J57" s="11">
        <v>1</v>
      </c>
      <c r="K57" s="11">
        <v>1</v>
      </c>
      <c r="L57" s="11">
        <v>0</v>
      </c>
      <c r="M57" s="11">
        <v>1</v>
      </c>
      <c r="N57" s="11">
        <v>1</v>
      </c>
      <c r="O57" s="11">
        <v>0</v>
      </c>
      <c r="P57" s="12">
        <f>SUM(F57:O57)</f>
        <v>5</v>
      </c>
    </row>
    <row r="58" spans="1:16" ht="15">
      <c r="A58" s="11">
        <v>9640</v>
      </c>
      <c r="B58" s="11" t="s">
        <v>119</v>
      </c>
      <c r="C58" s="11" t="s">
        <v>120</v>
      </c>
      <c r="D58" s="11"/>
      <c r="E58" s="11" t="s">
        <v>97</v>
      </c>
      <c r="F58" s="11">
        <v>1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1</v>
      </c>
      <c r="M58" s="11">
        <v>1</v>
      </c>
      <c r="N58" s="11">
        <v>0</v>
      </c>
      <c r="O58" s="11">
        <v>0</v>
      </c>
      <c r="P58" s="12">
        <f>SUM(F58:O58)</f>
        <v>3</v>
      </c>
    </row>
    <row r="59" spans="1:16" ht="15">
      <c r="A59" s="11">
        <v>1650</v>
      </c>
      <c r="B59" s="11" t="s">
        <v>121</v>
      </c>
      <c r="C59" s="11" t="s">
        <v>122</v>
      </c>
      <c r="D59" s="11"/>
      <c r="E59" s="11" t="s">
        <v>97</v>
      </c>
      <c r="F59" s="11">
        <v>0</v>
      </c>
      <c r="G59" s="11">
        <v>1</v>
      </c>
      <c r="H59" s="11">
        <v>0</v>
      </c>
      <c r="I59" s="11">
        <v>0</v>
      </c>
      <c r="J59" s="11">
        <v>1</v>
      </c>
      <c r="K59" s="11">
        <v>0</v>
      </c>
      <c r="L59" s="11">
        <v>0</v>
      </c>
      <c r="M59" s="11">
        <v>1</v>
      </c>
      <c r="N59" s="11">
        <v>1</v>
      </c>
      <c r="O59" s="11">
        <v>0</v>
      </c>
      <c r="P59" s="12">
        <f>SUM(F59:O59)</f>
        <v>4</v>
      </c>
    </row>
    <row r="60" spans="1:16" ht="15">
      <c r="A60" s="11">
        <v>11080</v>
      </c>
      <c r="B60" s="11" t="s">
        <v>123</v>
      </c>
      <c r="C60" s="11" t="s">
        <v>124</v>
      </c>
      <c r="D60" s="11"/>
      <c r="E60" s="11" t="s">
        <v>97</v>
      </c>
      <c r="F60" s="11">
        <v>0</v>
      </c>
      <c r="G60" s="11">
        <v>1</v>
      </c>
      <c r="H60" s="11">
        <v>0</v>
      </c>
      <c r="I60" s="11">
        <v>1</v>
      </c>
      <c r="J60" s="11">
        <v>0</v>
      </c>
      <c r="K60" s="11">
        <v>1</v>
      </c>
      <c r="L60" s="11">
        <v>0</v>
      </c>
      <c r="M60" s="11">
        <v>0</v>
      </c>
      <c r="N60" s="11">
        <v>1</v>
      </c>
      <c r="O60" s="11">
        <v>1</v>
      </c>
      <c r="P60" s="12">
        <f>SUM(F60:O60)</f>
        <v>5</v>
      </c>
    </row>
    <row r="61" spans="1:16" ht="15">
      <c r="A61" s="11">
        <v>4350</v>
      </c>
      <c r="B61" s="11" t="s">
        <v>125</v>
      </c>
      <c r="C61" s="11" t="s">
        <v>126</v>
      </c>
      <c r="D61" s="11"/>
      <c r="E61" s="11" t="s">
        <v>97</v>
      </c>
      <c r="F61" s="11">
        <v>0</v>
      </c>
      <c r="G61" s="11">
        <v>1</v>
      </c>
      <c r="H61" s="11">
        <v>0</v>
      </c>
      <c r="I61" s="11">
        <v>0</v>
      </c>
      <c r="J61" s="11">
        <v>1</v>
      </c>
      <c r="K61" s="11">
        <v>0</v>
      </c>
      <c r="L61" s="11">
        <v>0</v>
      </c>
      <c r="M61" s="11">
        <v>0</v>
      </c>
      <c r="N61" s="11">
        <v>1</v>
      </c>
      <c r="O61" s="11">
        <v>0</v>
      </c>
      <c r="P61" s="12">
        <f>SUM(F61:O61)</f>
        <v>3</v>
      </c>
    </row>
    <row r="62" spans="1:16" ht="15">
      <c r="A62" s="11">
        <v>9410</v>
      </c>
      <c r="B62" s="11" t="s">
        <v>127</v>
      </c>
      <c r="C62" s="11" t="s">
        <v>128</v>
      </c>
      <c r="D62" s="11"/>
      <c r="E62" s="11" t="s">
        <v>97</v>
      </c>
      <c r="F62" s="11">
        <v>0</v>
      </c>
      <c r="G62" s="11">
        <v>1</v>
      </c>
      <c r="H62" s="11">
        <v>0</v>
      </c>
      <c r="I62" s="11">
        <v>0</v>
      </c>
      <c r="J62" s="11">
        <v>1</v>
      </c>
      <c r="K62" s="11">
        <v>1</v>
      </c>
      <c r="L62" s="11">
        <v>0</v>
      </c>
      <c r="M62" s="11">
        <v>1</v>
      </c>
      <c r="N62" s="11">
        <v>1</v>
      </c>
      <c r="O62" s="11">
        <v>0</v>
      </c>
      <c r="P62" s="12">
        <f>SUM(F62:O62)</f>
        <v>5</v>
      </c>
    </row>
    <row r="63" spans="1:16" ht="15">
      <c r="A63" s="11">
        <v>6870</v>
      </c>
      <c r="B63" s="11" t="s">
        <v>129</v>
      </c>
      <c r="C63" s="11" t="s">
        <v>130</v>
      </c>
      <c r="D63" s="11"/>
      <c r="E63" s="11" t="s">
        <v>97</v>
      </c>
      <c r="F63" s="11">
        <v>1</v>
      </c>
      <c r="G63" s="11">
        <v>0</v>
      </c>
      <c r="H63" s="11">
        <v>0</v>
      </c>
      <c r="I63" s="11">
        <v>0</v>
      </c>
      <c r="J63" s="11">
        <v>1</v>
      </c>
      <c r="K63" s="11">
        <v>1</v>
      </c>
      <c r="L63" s="11">
        <v>1</v>
      </c>
      <c r="M63" s="11">
        <v>1</v>
      </c>
      <c r="N63" s="11">
        <v>0</v>
      </c>
      <c r="O63" s="11">
        <v>0</v>
      </c>
      <c r="P63" s="12">
        <f>SUM(F63:O63)</f>
        <v>5</v>
      </c>
    </row>
    <row r="64" spans="1:16" ht="15">
      <c r="A64" s="11">
        <v>5890</v>
      </c>
      <c r="B64" s="11" t="s">
        <v>131</v>
      </c>
      <c r="C64" s="11" t="s">
        <v>132</v>
      </c>
      <c r="D64" s="11"/>
      <c r="E64" s="11" t="s">
        <v>97</v>
      </c>
      <c r="F64" s="11">
        <v>0</v>
      </c>
      <c r="G64" s="11">
        <v>1</v>
      </c>
      <c r="H64" s="11">
        <v>1</v>
      </c>
      <c r="I64" s="11">
        <v>0</v>
      </c>
      <c r="J64" s="11">
        <v>0</v>
      </c>
      <c r="K64" s="11">
        <v>0</v>
      </c>
      <c r="L64" s="11">
        <v>0</v>
      </c>
      <c r="M64" s="11">
        <v>1</v>
      </c>
      <c r="N64" s="11">
        <v>1</v>
      </c>
      <c r="O64" s="11">
        <v>0</v>
      </c>
      <c r="P64" s="12">
        <f>SUM(F64:O64)</f>
        <v>4</v>
      </c>
    </row>
    <row r="65" spans="1:16" ht="15">
      <c r="A65" s="11">
        <v>11450</v>
      </c>
      <c r="B65" s="11" t="s">
        <v>133</v>
      </c>
      <c r="C65" s="11" t="s">
        <v>134</v>
      </c>
      <c r="D65" s="11"/>
      <c r="E65" s="11" t="s">
        <v>97</v>
      </c>
      <c r="F65" s="11">
        <v>0</v>
      </c>
      <c r="G65" s="11">
        <v>1</v>
      </c>
      <c r="H65" s="11">
        <v>0</v>
      </c>
      <c r="I65" s="11">
        <v>0</v>
      </c>
      <c r="J65" s="11">
        <v>1</v>
      </c>
      <c r="K65" s="11">
        <v>0</v>
      </c>
      <c r="L65" s="11">
        <v>0</v>
      </c>
      <c r="M65" s="11">
        <v>1</v>
      </c>
      <c r="N65" s="11">
        <v>1</v>
      </c>
      <c r="O65" s="11">
        <v>0</v>
      </c>
      <c r="P65" s="12">
        <f>SUM(F65:O65)</f>
        <v>4</v>
      </c>
    </row>
    <row r="66" spans="1:16" ht="15">
      <c r="A66" s="11">
        <v>5870</v>
      </c>
      <c r="B66" s="11" t="s">
        <v>135</v>
      </c>
      <c r="C66" s="11" t="s">
        <v>136</v>
      </c>
      <c r="D66" s="11" t="s">
        <v>106</v>
      </c>
      <c r="E66" s="11" t="s">
        <v>97</v>
      </c>
      <c r="F66" s="11">
        <v>0</v>
      </c>
      <c r="G66" s="11">
        <v>1</v>
      </c>
      <c r="H66" s="11">
        <v>0</v>
      </c>
      <c r="I66" s="11">
        <v>1</v>
      </c>
      <c r="J66" s="11">
        <v>1</v>
      </c>
      <c r="K66" s="11">
        <v>1</v>
      </c>
      <c r="L66" s="11">
        <v>1</v>
      </c>
      <c r="M66" s="11">
        <v>1</v>
      </c>
      <c r="N66" s="11">
        <v>1</v>
      </c>
      <c r="O66" s="11">
        <v>1</v>
      </c>
      <c r="P66" s="12">
        <f>SUM(F66:O66)</f>
        <v>8</v>
      </c>
    </row>
    <row r="67" spans="1:16" ht="15">
      <c r="A67" s="11">
        <v>6000</v>
      </c>
      <c r="B67" s="11" t="s">
        <v>137</v>
      </c>
      <c r="C67" s="11" t="s">
        <v>138</v>
      </c>
      <c r="D67" s="11"/>
      <c r="E67" s="11" t="s">
        <v>97</v>
      </c>
      <c r="F67" s="11">
        <v>1</v>
      </c>
      <c r="G67" s="11">
        <v>1</v>
      </c>
      <c r="H67" s="11">
        <v>0</v>
      </c>
      <c r="I67" s="11">
        <v>0</v>
      </c>
      <c r="J67" s="11">
        <v>1</v>
      </c>
      <c r="K67" s="11">
        <v>0</v>
      </c>
      <c r="L67" s="11">
        <v>1</v>
      </c>
      <c r="M67" s="11">
        <v>1</v>
      </c>
      <c r="N67" s="11">
        <v>1</v>
      </c>
      <c r="O67" s="11">
        <v>0</v>
      </c>
      <c r="P67" s="12">
        <f>SUM(F67:O67)</f>
        <v>6</v>
      </c>
    </row>
    <row r="68" spans="1:16" ht="15">
      <c r="A68" s="11">
        <v>9920</v>
      </c>
      <c r="B68" s="11" t="s">
        <v>139</v>
      </c>
      <c r="C68" s="11" t="s">
        <v>140</v>
      </c>
      <c r="D68" s="11"/>
      <c r="E68" s="11" t="s">
        <v>97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1</v>
      </c>
      <c r="L68" s="11">
        <v>0</v>
      </c>
      <c r="M68" s="11">
        <v>0</v>
      </c>
      <c r="N68" s="11">
        <v>1</v>
      </c>
      <c r="O68" s="11">
        <v>0</v>
      </c>
      <c r="P68" s="12">
        <f>SUM(F68:O68)</f>
        <v>2</v>
      </c>
    </row>
    <row r="69" spans="1:16" ht="15">
      <c r="A69" s="11">
        <v>7880</v>
      </c>
      <c r="B69" s="11" t="s">
        <v>141</v>
      </c>
      <c r="C69" s="11" t="s">
        <v>142</v>
      </c>
      <c r="D69" s="11"/>
      <c r="E69" s="11" t="s">
        <v>97</v>
      </c>
      <c r="F69" s="11">
        <v>0</v>
      </c>
      <c r="G69" s="11">
        <v>0</v>
      </c>
      <c r="H69" s="11">
        <v>1</v>
      </c>
      <c r="I69" s="11">
        <v>0</v>
      </c>
      <c r="J69" s="11">
        <v>0</v>
      </c>
      <c r="K69" s="11">
        <v>0</v>
      </c>
      <c r="L69" s="11">
        <v>0</v>
      </c>
      <c r="M69" s="11">
        <v>1</v>
      </c>
      <c r="N69" s="11">
        <v>1</v>
      </c>
      <c r="O69" s="11">
        <v>0</v>
      </c>
      <c r="P69" s="12">
        <f>SUM(F69:O69)</f>
        <v>3</v>
      </c>
    </row>
    <row r="70" spans="1:16" ht="15">
      <c r="A70" s="11">
        <v>8490</v>
      </c>
      <c r="B70" s="11" t="s">
        <v>143</v>
      </c>
      <c r="C70" s="11" t="s">
        <v>144</v>
      </c>
      <c r="D70" s="11"/>
      <c r="E70" s="11" t="s">
        <v>97</v>
      </c>
      <c r="F70" s="11">
        <v>0</v>
      </c>
      <c r="G70" s="11">
        <v>0</v>
      </c>
      <c r="H70" s="11">
        <v>0</v>
      </c>
      <c r="I70" s="11">
        <v>0</v>
      </c>
      <c r="J70" s="11">
        <v>1</v>
      </c>
      <c r="K70" s="11">
        <v>0</v>
      </c>
      <c r="L70" s="11">
        <v>0</v>
      </c>
      <c r="M70" s="11">
        <v>0</v>
      </c>
      <c r="N70" s="11">
        <v>1</v>
      </c>
      <c r="O70" s="11">
        <v>0</v>
      </c>
      <c r="P70" s="12">
        <f>SUM(F70:O70)</f>
        <v>2</v>
      </c>
    </row>
    <row r="71" spans="6:15" ht="12.75">
      <c r="F71" s="12">
        <f>SUM(F47:F70)</f>
        <v>4</v>
      </c>
      <c r="G71" s="12">
        <f>SUM(G47:G70)</f>
        <v>14</v>
      </c>
      <c r="H71" s="12">
        <f>SUM(H47:H70)</f>
        <v>10</v>
      </c>
      <c r="I71" s="12">
        <f>SUM(I47:I70)</f>
        <v>4</v>
      </c>
      <c r="J71" s="12">
        <f>SUM(J47:J70)</f>
        <v>16</v>
      </c>
      <c r="K71" s="12">
        <f>SUM(K47:K70)</f>
        <v>12</v>
      </c>
      <c r="L71" s="12">
        <f>SUM(L47:L70)</f>
        <v>7</v>
      </c>
      <c r="M71" s="12">
        <f>SUM(M47:M70)</f>
        <v>16</v>
      </c>
      <c r="N71" s="12">
        <f>SUM(N47:N70)</f>
        <v>16</v>
      </c>
      <c r="O71" s="12">
        <f>SUM(O47:O70)</f>
        <v>6</v>
      </c>
    </row>
    <row r="72" spans="6:15" ht="12.75"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2:15" ht="12.75">
      <c r="B73" t="s">
        <v>145</v>
      </c>
      <c r="F73" s="12">
        <f>F43-F71/2</f>
        <v>2</v>
      </c>
      <c r="G73" s="12">
        <f>G43-G71/2</f>
        <v>-3</v>
      </c>
      <c r="H73" s="12">
        <f>H43-H71/2</f>
        <v>4</v>
      </c>
      <c r="I73" s="12">
        <f>I43-I71/2</f>
        <v>6</v>
      </c>
      <c r="J73" s="12">
        <f>J43-J71/2</f>
        <v>3</v>
      </c>
      <c r="K73" s="12">
        <f>K43-K71/2</f>
        <v>13</v>
      </c>
      <c r="L73" s="13">
        <f>L43-L71/2</f>
        <v>10.5</v>
      </c>
      <c r="M73" s="12">
        <f>M43-M71/2</f>
        <v>13</v>
      </c>
      <c r="N73" s="12">
        <f>N43-N71/2</f>
        <v>12</v>
      </c>
      <c r="O73" s="12">
        <f>O43-O71/2</f>
        <v>8</v>
      </c>
    </row>
    <row r="74" spans="6:15" ht="12.75">
      <c r="F74" s="1"/>
      <c r="H74" s="1"/>
      <c r="I74" s="1"/>
      <c r="J74" s="1"/>
      <c r="K74" s="1"/>
      <c r="L74" s="1"/>
      <c r="O74" s="1"/>
    </row>
    <row r="75" spans="6:15" ht="12.75"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6:15" ht="12.75"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6:15" ht="12.75"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1:15" ht="12.75">
      <c r="A78" s="14" t="s">
        <v>146</v>
      </c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1:16" ht="15">
      <c r="A79" s="11">
        <v>1550</v>
      </c>
      <c r="B79" s="11" t="s">
        <v>147</v>
      </c>
      <c r="C79" s="11" t="s">
        <v>148</v>
      </c>
      <c r="D79" s="11"/>
      <c r="E79" s="11" t="s">
        <v>149</v>
      </c>
      <c r="F79" s="11">
        <v>0</v>
      </c>
      <c r="G79" s="11">
        <v>0</v>
      </c>
      <c r="H79" s="11">
        <v>1</v>
      </c>
      <c r="I79" s="11">
        <v>1</v>
      </c>
      <c r="J79" s="11">
        <v>0</v>
      </c>
      <c r="K79" s="11">
        <v>1</v>
      </c>
      <c r="L79" s="11">
        <v>0</v>
      </c>
      <c r="M79" s="11">
        <v>1</v>
      </c>
      <c r="N79" s="11">
        <v>1</v>
      </c>
      <c r="O79" s="11">
        <v>1</v>
      </c>
      <c r="P79" s="12">
        <f>SUM(F79:O79)</f>
        <v>6</v>
      </c>
    </row>
    <row r="80" spans="1:16" ht="15">
      <c r="A80" s="11">
        <v>4560</v>
      </c>
      <c r="B80" s="11" t="s">
        <v>150</v>
      </c>
      <c r="C80" s="11" t="s">
        <v>151</v>
      </c>
      <c r="D80" s="11"/>
      <c r="E80" s="11" t="s">
        <v>149</v>
      </c>
      <c r="F80" s="11">
        <v>1</v>
      </c>
      <c r="G80" s="11">
        <v>0</v>
      </c>
      <c r="H80" s="11">
        <v>1</v>
      </c>
      <c r="I80" s="11">
        <v>0</v>
      </c>
      <c r="J80" s="11">
        <v>1</v>
      </c>
      <c r="K80" s="11">
        <v>1</v>
      </c>
      <c r="L80" s="11">
        <v>1</v>
      </c>
      <c r="M80" s="11">
        <v>1</v>
      </c>
      <c r="N80" s="11">
        <v>0</v>
      </c>
      <c r="O80" s="11">
        <v>0</v>
      </c>
      <c r="P80" s="12">
        <f>SUM(F80:O80)</f>
        <v>6</v>
      </c>
    </row>
    <row r="81" spans="1:16" ht="15">
      <c r="A81" s="11">
        <v>10360</v>
      </c>
      <c r="B81" s="11" t="s">
        <v>152</v>
      </c>
      <c r="C81" s="11" t="s">
        <v>153</v>
      </c>
      <c r="D81" s="11"/>
      <c r="E81" s="11" t="s">
        <v>149</v>
      </c>
      <c r="F81" s="11">
        <v>1</v>
      </c>
      <c r="G81" s="11">
        <v>0</v>
      </c>
      <c r="H81" s="11">
        <v>0</v>
      </c>
      <c r="I81" s="11">
        <v>1</v>
      </c>
      <c r="J81" s="11">
        <v>1</v>
      </c>
      <c r="K81" s="11">
        <v>1</v>
      </c>
      <c r="L81" s="11">
        <v>1</v>
      </c>
      <c r="M81" s="11">
        <v>1</v>
      </c>
      <c r="N81" s="11">
        <v>1</v>
      </c>
      <c r="O81" s="11">
        <v>0</v>
      </c>
      <c r="P81" s="12">
        <f>SUM(F81:O81)</f>
        <v>7</v>
      </c>
    </row>
    <row r="82" spans="1:16" ht="15">
      <c r="A82" s="11">
        <v>7200</v>
      </c>
      <c r="B82" s="11" t="s">
        <v>154</v>
      </c>
      <c r="C82" s="11" t="s">
        <v>155</v>
      </c>
      <c r="D82" s="11"/>
      <c r="E82" s="11" t="s">
        <v>149</v>
      </c>
      <c r="F82" s="11">
        <v>0</v>
      </c>
      <c r="G82" s="11">
        <v>1</v>
      </c>
      <c r="H82" s="11">
        <v>0</v>
      </c>
      <c r="I82" s="11">
        <v>0</v>
      </c>
      <c r="J82" s="11">
        <v>1</v>
      </c>
      <c r="K82" s="11">
        <v>0</v>
      </c>
      <c r="L82" s="11">
        <v>1</v>
      </c>
      <c r="M82" s="11">
        <v>0</v>
      </c>
      <c r="N82" s="11">
        <v>0</v>
      </c>
      <c r="O82" s="11">
        <v>0</v>
      </c>
      <c r="P82" s="12">
        <f>SUM(F82:O82)</f>
        <v>3</v>
      </c>
    </row>
    <row r="83" spans="1:16" ht="15">
      <c r="A83" s="11">
        <v>9790</v>
      </c>
      <c r="B83" s="11" t="s">
        <v>156</v>
      </c>
      <c r="C83" s="11" t="s">
        <v>157</v>
      </c>
      <c r="D83" s="11"/>
      <c r="E83" s="11" t="s">
        <v>149</v>
      </c>
      <c r="F83" s="11">
        <v>0</v>
      </c>
      <c r="G83" s="11">
        <v>1</v>
      </c>
      <c r="H83" s="11">
        <v>0</v>
      </c>
      <c r="I83" s="11">
        <v>0</v>
      </c>
      <c r="J83" s="11">
        <v>1</v>
      </c>
      <c r="K83" s="11">
        <v>0</v>
      </c>
      <c r="L83" s="11">
        <v>0</v>
      </c>
      <c r="M83" s="11">
        <v>1</v>
      </c>
      <c r="N83" s="11">
        <v>1</v>
      </c>
      <c r="O83" s="11">
        <v>0</v>
      </c>
      <c r="P83" s="12">
        <f>SUM(F83:O83)</f>
        <v>4</v>
      </c>
    </row>
    <row r="84" spans="1:16" ht="15">
      <c r="A84" s="11">
        <v>2900</v>
      </c>
      <c r="B84" s="11" t="s">
        <v>158</v>
      </c>
      <c r="C84" s="11" t="s">
        <v>159</v>
      </c>
      <c r="D84" s="11"/>
      <c r="E84" s="11" t="s">
        <v>149</v>
      </c>
      <c r="F84" s="11">
        <v>0</v>
      </c>
      <c r="G84" s="11">
        <v>0</v>
      </c>
      <c r="H84" s="11">
        <v>0</v>
      </c>
      <c r="I84" s="11">
        <v>0</v>
      </c>
      <c r="J84" s="11">
        <v>1</v>
      </c>
      <c r="K84" s="11">
        <v>1</v>
      </c>
      <c r="L84" s="11">
        <v>0</v>
      </c>
      <c r="M84" s="11">
        <v>1</v>
      </c>
      <c r="N84" s="11">
        <v>0</v>
      </c>
      <c r="O84" s="11">
        <v>0</v>
      </c>
      <c r="P84" s="12">
        <f>SUM(F84:O84)</f>
        <v>3</v>
      </c>
    </row>
    <row r="85" spans="1:16" ht="15">
      <c r="A85" s="11">
        <v>610</v>
      </c>
      <c r="B85" s="11" t="s">
        <v>160</v>
      </c>
      <c r="C85" s="11" t="s">
        <v>161</v>
      </c>
      <c r="D85" s="11"/>
      <c r="E85" s="11" t="s">
        <v>149</v>
      </c>
      <c r="F85" s="11">
        <v>0</v>
      </c>
      <c r="G85" s="11">
        <v>0</v>
      </c>
      <c r="H85" s="11">
        <v>1</v>
      </c>
      <c r="I85" s="11">
        <v>1</v>
      </c>
      <c r="J85" s="11">
        <v>0</v>
      </c>
      <c r="K85" s="11">
        <v>0</v>
      </c>
      <c r="L85" s="11">
        <v>0</v>
      </c>
      <c r="M85" s="11">
        <v>1</v>
      </c>
      <c r="N85" s="11">
        <v>1</v>
      </c>
      <c r="O85" s="11">
        <v>1</v>
      </c>
      <c r="P85" s="12">
        <f>SUM(F85:O85)</f>
        <v>5</v>
      </c>
    </row>
    <row r="86" spans="1:16" ht="15">
      <c r="A86" s="11">
        <v>8140</v>
      </c>
      <c r="B86" s="11" t="s">
        <v>162</v>
      </c>
      <c r="C86" s="11" t="s">
        <v>163</v>
      </c>
      <c r="D86" s="11"/>
      <c r="E86" s="11" t="s">
        <v>149</v>
      </c>
      <c r="F86" s="11">
        <v>0</v>
      </c>
      <c r="G86" s="11">
        <v>1</v>
      </c>
      <c r="H86" s="11">
        <v>0</v>
      </c>
      <c r="I86" s="11">
        <v>0</v>
      </c>
      <c r="J86" s="11">
        <v>1</v>
      </c>
      <c r="K86" s="11">
        <v>0</v>
      </c>
      <c r="L86" s="11">
        <v>0</v>
      </c>
      <c r="M86" s="11">
        <v>1</v>
      </c>
      <c r="N86" s="11">
        <v>1</v>
      </c>
      <c r="O86" s="11">
        <v>0</v>
      </c>
      <c r="P86" s="12">
        <f>SUM(F86:O86)</f>
        <v>4</v>
      </c>
    </row>
    <row r="87" spans="1:16" ht="15">
      <c r="A87" s="11">
        <v>5580</v>
      </c>
      <c r="B87" s="11" t="s">
        <v>164</v>
      </c>
      <c r="C87" s="11" t="s">
        <v>165</v>
      </c>
      <c r="D87" s="11"/>
      <c r="E87" s="11" t="s">
        <v>149</v>
      </c>
      <c r="F87" s="11">
        <v>0</v>
      </c>
      <c r="G87" s="11">
        <v>0</v>
      </c>
      <c r="H87" s="11">
        <v>1</v>
      </c>
      <c r="I87" s="11">
        <v>1</v>
      </c>
      <c r="J87" s="11">
        <v>0</v>
      </c>
      <c r="K87" s="11">
        <v>1</v>
      </c>
      <c r="L87" s="11">
        <v>0</v>
      </c>
      <c r="M87" s="11">
        <v>1</v>
      </c>
      <c r="N87" s="11">
        <v>1</v>
      </c>
      <c r="O87" s="11">
        <v>1</v>
      </c>
      <c r="P87" s="12">
        <f>SUM(F87:O87)</f>
        <v>6</v>
      </c>
    </row>
    <row r="88" spans="1:16" ht="15">
      <c r="A88" s="11">
        <v>9110</v>
      </c>
      <c r="B88" s="11" t="s">
        <v>166</v>
      </c>
      <c r="C88" s="11" t="s">
        <v>167</v>
      </c>
      <c r="D88" s="11"/>
      <c r="E88" s="11" t="s">
        <v>149</v>
      </c>
      <c r="F88" s="11">
        <v>1</v>
      </c>
      <c r="G88" s="11">
        <v>0</v>
      </c>
      <c r="H88" s="11">
        <v>0</v>
      </c>
      <c r="I88" s="11">
        <v>0</v>
      </c>
      <c r="J88" s="11">
        <v>0</v>
      </c>
      <c r="K88" s="11">
        <v>1</v>
      </c>
      <c r="L88" s="11">
        <v>1</v>
      </c>
      <c r="M88" s="11">
        <v>1</v>
      </c>
      <c r="N88" s="11">
        <v>1</v>
      </c>
      <c r="O88" s="11">
        <v>0</v>
      </c>
      <c r="P88" s="12">
        <f>SUM(F88:O88)</f>
        <v>5</v>
      </c>
    </row>
    <row r="89" spans="1:16" ht="15">
      <c r="A89" s="11">
        <v>1600</v>
      </c>
      <c r="B89" s="11" t="s">
        <v>168</v>
      </c>
      <c r="C89" s="11" t="s">
        <v>169</v>
      </c>
      <c r="D89" s="11"/>
      <c r="E89" s="11" t="s">
        <v>149</v>
      </c>
      <c r="F89" s="11">
        <v>0</v>
      </c>
      <c r="G89" s="11">
        <v>0</v>
      </c>
      <c r="H89" s="11">
        <v>1</v>
      </c>
      <c r="I89" s="11">
        <v>0</v>
      </c>
      <c r="J89" s="11">
        <v>0</v>
      </c>
      <c r="K89" s="11">
        <v>0</v>
      </c>
      <c r="L89" s="11">
        <v>0</v>
      </c>
      <c r="M89" s="11">
        <v>1</v>
      </c>
      <c r="N89" s="11">
        <v>0</v>
      </c>
      <c r="O89" s="11">
        <v>0</v>
      </c>
      <c r="P89" s="12">
        <f>SUM(F89:O89)</f>
        <v>2</v>
      </c>
    </row>
    <row r="90" spans="1:16" ht="15">
      <c r="A90" s="11">
        <v>10330</v>
      </c>
      <c r="B90" s="11" t="s">
        <v>170</v>
      </c>
      <c r="C90" s="11" t="s">
        <v>171</v>
      </c>
      <c r="D90" s="11"/>
      <c r="E90" s="11" t="s">
        <v>149</v>
      </c>
      <c r="F90" s="11">
        <v>1</v>
      </c>
      <c r="G90" s="11">
        <v>1</v>
      </c>
      <c r="H90" s="11">
        <v>0</v>
      </c>
      <c r="I90" s="11">
        <v>0</v>
      </c>
      <c r="J90" s="11">
        <v>1</v>
      </c>
      <c r="K90" s="11">
        <v>1</v>
      </c>
      <c r="L90" s="11">
        <v>0</v>
      </c>
      <c r="M90" s="11">
        <v>1</v>
      </c>
      <c r="N90" s="11">
        <v>1</v>
      </c>
      <c r="O90" s="11">
        <v>0</v>
      </c>
      <c r="P90" s="12">
        <f>SUM(F90:O90)</f>
        <v>6</v>
      </c>
    </row>
    <row r="91" spans="1:16" ht="15">
      <c r="A91" s="11">
        <v>1430</v>
      </c>
      <c r="B91" s="11" t="s">
        <v>172</v>
      </c>
      <c r="C91" s="11" t="s">
        <v>173</v>
      </c>
      <c r="D91" s="11"/>
      <c r="E91" s="11" t="s">
        <v>149</v>
      </c>
      <c r="F91" s="11">
        <v>1</v>
      </c>
      <c r="G91" s="11">
        <v>0</v>
      </c>
      <c r="H91" s="11">
        <v>1</v>
      </c>
      <c r="I91" s="11">
        <v>1</v>
      </c>
      <c r="J91" s="11">
        <v>0</v>
      </c>
      <c r="K91" s="11">
        <v>1</v>
      </c>
      <c r="L91" s="11">
        <v>1</v>
      </c>
      <c r="M91" s="11">
        <v>1</v>
      </c>
      <c r="N91" s="11">
        <v>1</v>
      </c>
      <c r="O91" s="11">
        <v>0</v>
      </c>
      <c r="P91" s="12">
        <f>SUM(F91:O91)</f>
        <v>7</v>
      </c>
    </row>
    <row r="92" spans="1:16" ht="15">
      <c r="A92" s="11">
        <v>8410</v>
      </c>
      <c r="B92" s="11" t="s">
        <v>174</v>
      </c>
      <c r="C92" s="11" t="s">
        <v>175</v>
      </c>
      <c r="D92" s="11"/>
      <c r="E92" s="11" t="s">
        <v>149</v>
      </c>
      <c r="F92" s="11">
        <v>1</v>
      </c>
      <c r="G92" s="11">
        <v>1</v>
      </c>
      <c r="H92" s="11">
        <v>0</v>
      </c>
      <c r="I92" s="11">
        <v>1</v>
      </c>
      <c r="J92" s="11">
        <v>1</v>
      </c>
      <c r="K92" s="11">
        <v>1</v>
      </c>
      <c r="L92" s="11">
        <v>0</v>
      </c>
      <c r="M92" s="11">
        <v>1</v>
      </c>
      <c r="N92" s="11">
        <v>1</v>
      </c>
      <c r="O92" s="11">
        <v>1</v>
      </c>
      <c r="P92" s="12">
        <f>SUM(F92:O92)</f>
        <v>8</v>
      </c>
    </row>
    <row r="93" spans="1:16" ht="15">
      <c r="A93" s="11">
        <v>11870</v>
      </c>
      <c r="B93" s="11" t="s">
        <v>176</v>
      </c>
      <c r="C93" s="11" t="s">
        <v>177</v>
      </c>
      <c r="D93" s="11" t="s">
        <v>40</v>
      </c>
      <c r="E93" s="11" t="s">
        <v>149</v>
      </c>
      <c r="F93" s="11">
        <v>1</v>
      </c>
      <c r="G93" s="11">
        <v>0</v>
      </c>
      <c r="H93" s="11">
        <v>1</v>
      </c>
      <c r="I93" s="11">
        <v>1</v>
      </c>
      <c r="J93" s="11">
        <v>0</v>
      </c>
      <c r="K93" s="11">
        <v>1</v>
      </c>
      <c r="L93" s="11">
        <v>1</v>
      </c>
      <c r="M93" s="11">
        <v>1</v>
      </c>
      <c r="N93" s="11">
        <v>0</v>
      </c>
      <c r="O93" s="11">
        <v>1</v>
      </c>
      <c r="P93" s="12">
        <f>SUM(F93:O93)</f>
        <v>7</v>
      </c>
    </row>
    <row r="94" spans="1:16" ht="15">
      <c r="A94" s="11">
        <v>7100</v>
      </c>
      <c r="B94" s="11" t="s">
        <v>178</v>
      </c>
      <c r="C94" s="11" t="s">
        <v>179</v>
      </c>
      <c r="D94" s="11"/>
      <c r="E94" s="11" t="s">
        <v>149</v>
      </c>
      <c r="F94" s="11">
        <v>0</v>
      </c>
      <c r="G94" s="11">
        <v>1</v>
      </c>
      <c r="H94" s="11">
        <v>1</v>
      </c>
      <c r="I94" s="11">
        <v>1</v>
      </c>
      <c r="J94" s="11">
        <v>1</v>
      </c>
      <c r="K94" s="11">
        <v>1</v>
      </c>
      <c r="L94" s="11">
        <v>1</v>
      </c>
      <c r="M94" s="11">
        <v>0</v>
      </c>
      <c r="N94" s="11">
        <v>1</v>
      </c>
      <c r="O94" s="11">
        <v>0</v>
      </c>
      <c r="P94" s="12">
        <f>SUM(F94:O94)</f>
        <v>7</v>
      </c>
    </row>
    <row r="95" spans="1:16" ht="15">
      <c r="A95" s="11">
        <v>3260</v>
      </c>
      <c r="B95" s="11" t="s">
        <v>180</v>
      </c>
      <c r="C95" s="11" t="s">
        <v>181</v>
      </c>
      <c r="D95" s="11"/>
      <c r="E95" s="11" t="s">
        <v>149</v>
      </c>
      <c r="F95" s="11">
        <v>1</v>
      </c>
      <c r="G95" s="11">
        <v>1</v>
      </c>
      <c r="H95" s="11">
        <v>1</v>
      </c>
      <c r="I95" s="11">
        <v>0</v>
      </c>
      <c r="J95" s="11">
        <v>1</v>
      </c>
      <c r="K95" s="11">
        <v>1</v>
      </c>
      <c r="L95" s="11">
        <v>0</v>
      </c>
      <c r="M95" s="11">
        <v>1</v>
      </c>
      <c r="N95" s="11">
        <v>1</v>
      </c>
      <c r="O95" s="11">
        <v>0</v>
      </c>
      <c r="P95" s="12">
        <f>SUM(F95:O95)</f>
        <v>7</v>
      </c>
    </row>
    <row r="96" spans="1:16" ht="15">
      <c r="A96" s="11">
        <v>70</v>
      </c>
      <c r="B96" s="11" t="s">
        <v>182</v>
      </c>
      <c r="C96" s="11" t="s">
        <v>183</v>
      </c>
      <c r="D96" s="11"/>
      <c r="E96" s="11" t="s">
        <v>149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1</v>
      </c>
      <c r="L96" s="11">
        <v>0</v>
      </c>
      <c r="M96" s="11">
        <v>0</v>
      </c>
      <c r="N96" s="11">
        <v>1</v>
      </c>
      <c r="O96" s="11">
        <v>1</v>
      </c>
      <c r="P96" s="12">
        <f>SUM(F96:O96)</f>
        <v>3</v>
      </c>
    </row>
    <row r="97" spans="1:16" ht="15">
      <c r="A97" s="11">
        <v>9620</v>
      </c>
      <c r="B97" s="11" t="s">
        <v>184</v>
      </c>
      <c r="C97" s="11" t="s">
        <v>185</v>
      </c>
      <c r="D97" s="11"/>
      <c r="E97" s="11" t="s">
        <v>149</v>
      </c>
      <c r="F97" s="11">
        <v>0</v>
      </c>
      <c r="G97" s="11">
        <v>1</v>
      </c>
      <c r="H97" s="11">
        <v>0</v>
      </c>
      <c r="I97" s="11">
        <v>0</v>
      </c>
      <c r="J97" s="11">
        <v>0</v>
      </c>
      <c r="K97" s="11">
        <v>0</v>
      </c>
      <c r="L97" s="11">
        <v>1</v>
      </c>
      <c r="M97" s="11">
        <v>0</v>
      </c>
      <c r="N97" s="11">
        <v>1</v>
      </c>
      <c r="O97" s="11">
        <v>0</v>
      </c>
      <c r="P97" s="12">
        <f>SUM(F97:O97)</f>
        <v>3</v>
      </c>
    </row>
    <row r="98" spans="1:16" ht="15">
      <c r="A98" s="11">
        <v>130</v>
      </c>
      <c r="B98" s="11" t="s">
        <v>186</v>
      </c>
      <c r="C98" s="11" t="s">
        <v>187</v>
      </c>
      <c r="D98" s="11"/>
      <c r="E98" s="11" t="s">
        <v>149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1</v>
      </c>
      <c r="L98" s="11">
        <v>1</v>
      </c>
      <c r="M98" s="11">
        <v>0</v>
      </c>
      <c r="N98" s="11">
        <v>0</v>
      </c>
      <c r="O98" s="11">
        <v>1</v>
      </c>
      <c r="P98" s="12">
        <f>SUM(F98:O98)</f>
        <v>3</v>
      </c>
    </row>
    <row r="99" spans="1:16" ht="15">
      <c r="A99" s="11">
        <v>12460</v>
      </c>
      <c r="B99" s="11" t="s">
        <v>188</v>
      </c>
      <c r="C99" s="11" t="s">
        <v>189</v>
      </c>
      <c r="D99" s="11" t="s">
        <v>22</v>
      </c>
      <c r="E99" s="11" t="s">
        <v>149</v>
      </c>
      <c r="F99" s="11">
        <v>0</v>
      </c>
      <c r="G99" s="11">
        <v>0</v>
      </c>
      <c r="H99" s="11">
        <v>0</v>
      </c>
      <c r="I99" s="11">
        <v>1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1</v>
      </c>
      <c r="P99" s="12">
        <f>SUM(F99:O99)</f>
        <v>2</v>
      </c>
    </row>
    <row r="100" spans="1:16" ht="15">
      <c r="A100" s="11">
        <v>2640</v>
      </c>
      <c r="B100" s="11" t="s">
        <v>190</v>
      </c>
      <c r="C100" s="11" t="s">
        <v>191</v>
      </c>
      <c r="D100" s="11"/>
      <c r="E100" s="11" t="s">
        <v>149</v>
      </c>
      <c r="F100" s="11">
        <v>0</v>
      </c>
      <c r="G100" s="11">
        <v>0</v>
      </c>
      <c r="H100" s="11">
        <v>0</v>
      </c>
      <c r="I100" s="11">
        <v>0</v>
      </c>
      <c r="J100" s="11">
        <v>1</v>
      </c>
      <c r="K100" s="11">
        <v>1</v>
      </c>
      <c r="L100" s="11">
        <v>0</v>
      </c>
      <c r="M100" s="11">
        <v>1</v>
      </c>
      <c r="N100" s="11">
        <v>0</v>
      </c>
      <c r="O100" s="11">
        <v>0</v>
      </c>
      <c r="P100" s="12">
        <f>SUM(F100:O100)</f>
        <v>3</v>
      </c>
    </row>
    <row r="101" spans="1:16" ht="15">
      <c r="A101" s="11">
        <v>650</v>
      </c>
      <c r="B101" s="11" t="s">
        <v>192</v>
      </c>
      <c r="C101" s="11" t="s">
        <v>193</v>
      </c>
      <c r="D101" s="11"/>
      <c r="E101" s="11" t="s">
        <v>149</v>
      </c>
      <c r="F101" s="11">
        <v>0</v>
      </c>
      <c r="G101" s="11">
        <v>0</v>
      </c>
      <c r="H101" s="11">
        <v>0</v>
      </c>
      <c r="I101" s="11">
        <v>1</v>
      </c>
      <c r="J101" s="11">
        <v>0</v>
      </c>
      <c r="K101" s="11">
        <v>1</v>
      </c>
      <c r="L101" s="11">
        <v>0</v>
      </c>
      <c r="M101" s="11">
        <v>0</v>
      </c>
      <c r="N101" s="11">
        <v>1</v>
      </c>
      <c r="O101" s="11">
        <v>1</v>
      </c>
      <c r="P101" s="12">
        <f>SUM(F101:O101)</f>
        <v>4</v>
      </c>
    </row>
    <row r="102" spans="1:16" ht="15">
      <c r="A102" s="11">
        <v>9530</v>
      </c>
      <c r="B102" s="11" t="s">
        <v>194</v>
      </c>
      <c r="C102" s="11" t="s">
        <v>195</v>
      </c>
      <c r="D102" s="11"/>
      <c r="E102" s="11" t="s">
        <v>149</v>
      </c>
      <c r="F102" s="11">
        <v>0</v>
      </c>
      <c r="G102" s="11">
        <v>0</v>
      </c>
      <c r="H102" s="11">
        <v>0</v>
      </c>
      <c r="I102" s="11">
        <v>1</v>
      </c>
      <c r="J102" s="11">
        <v>0</v>
      </c>
      <c r="K102" s="11">
        <v>1</v>
      </c>
      <c r="L102" s="11">
        <v>0</v>
      </c>
      <c r="M102" s="11">
        <v>0</v>
      </c>
      <c r="N102" s="11">
        <v>0</v>
      </c>
      <c r="O102" s="11">
        <v>1</v>
      </c>
      <c r="P102" s="12">
        <f>SUM(F102:O102)</f>
        <v>3</v>
      </c>
    </row>
    <row r="103" spans="6:15" ht="12.75">
      <c r="F103" s="12">
        <f>SUM(F79:F102)</f>
        <v>8</v>
      </c>
      <c r="G103" s="12">
        <f>SUM(G79:G102)</f>
        <v>8</v>
      </c>
      <c r="H103" s="12">
        <f>SUM(H79:H102)</f>
        <v>9</v>
      </c>
      <c r="I103" s="12">
        <f>SUM(I79:I102)</f>
        <v>11</v>
      </c>
      <c r="J103" s="12">
        <f>SUM(J79:J102)</f>
        <v>11</v>
      </c>
      <c r="K103" s="12">
        <f>SUM(K79:K102)</f>
        <v>17</v>
      </c>
      <c r="L103" s="12">
        <f>SUM(L79:L102)</f>
        <v>9</v>
      </c>
      <c r="M103" s="12">
        <f>SUM(M79:M102)</f>
        <v>16</v>
      </c>
      <c r="N103" s="12">
        <f>SUM(N79:N102)</f>
        <v>15</v>
      </c>
      <c r="O103" s="12">
        <f>SUM(O79:O102)</f>
        <v>10</v>
      </c>
    </row>
    <row r="104" spans="1:15" ht="12.75">
      <c r="A104" t="s">
        <v>196</v>
      </c>
      <c r="F104" s="12"/>
      <c r="G104" s="12"/>
      <c r="H104" s="12"/>
      <c r="I104" s="12"/>
      <c r="J104" s="12"/>
      <c r="K104" s="12"/>
      <c r="L104" s="12"/>
      <c r="M104" s="12"/>
      <c r="N104" s="12"/>
      <c r="O104" s="12"/>
    </row>
    <row r="105" spans="1:2" ht="12.75">
      <c r="A105" t="s">
        <v>106</v>
      </c>
      <c r="B105" t="s">
        <v>197</v>
      </c>
    </row>
    <row r="106" spans="1:2" ht="12.75">
      <c r="A106" t="s">
        <v>22</v>
      </c>
      <c r="B106" t="s">
        <v>198</v>
      </c>
    </row>
    <row r="107" spans="1:2" ht="12.75">
      <c r="A107" t="s">
        <v>199</v>
      </c>
      <c r="B107" t="s">
        <v>200</v>
      </c>
    </row>
    <row r="109" ht="12.75">
      <c r="A109" t="s">
        <v>201</v>
      </c>
    </row>
    <row r="110" spans="1:2" ht="12.75">
      <c r="A110" t="s">
        <v>97</v>
      </c>
      <c r="B110" t="s">
        <v>202</v>
      </c>
    </row>
    <row r="111" spans="1:2" ht="12.75">
      <c r="A111" t="s">
        <v>63</v>
      </c>
      <c r="B111" t="s">
        <v>203</v>
      </c>
    </row>
  </sheetData>
  <sheetProtection/>
  <conditionalFormatting sqref="A8:O42 A47:O70 A79:O102">
    <cfRule type="expression" priority="1" dxfId="0" stopIfTrue="1">
      <formula>IF(MOD(CELL("ROW",$A8),2)&lt;&gt;1,TRUE)</formula>
    </cfRule>
  </conditionalFormatting>
  <conditionalFormatting sqref="A2:A3">
    <cfRule type="expression" priority="2" dxfId="1" stopIfTrue="1">
      <formula>0</formula>
    </cfRule>
  </conditionalFormatting>
  <conditionalFormatting sqref="F2:O3">
    <cfRule type="expression" priority="3" dxfId="1" stopIfTrue="1">
      <formula>0</formula>
    </cfRule>
  </conditionalFormatting>
  <printOptions/>
  <pageMargins left="0.5" right="0.39375" top="0.63125" bottom="0.63125" header="0.39375" footer="0.3937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G20" sqref="G20"/>
    </sheetView>
  </sheetViews>
  <sheetFormatPr defaultColWidth="12.57421875" defaultRowHeight="12.75"/>
  <cols>
    <col min="1" max="1" width="31.57421875" style="0" customWidth="1"/>
    <col min="2" max="11" width="4.57421875" style="0" customWidth="1"/>
    <col min="12" max="12" width="27.7109375" style="0" customWidth="1"/>
    <col min="13" max="16384" width="11.57421875" style="0" customWidth="1"/>
  </cols>
  <sheetData>
    <row r="1" spans="2:12" ht="33">
      <c r="B1" s="4" t="str">
        <f>Encodage!F$1</f>
        <v>LFM</v>
      </c>
      <c r="C1" s="4" t="str">
        <f>Encodage!G$1</f>
        <v>LFPAS</v>
      </c>
      <c r="D1" s="4" t="str">
        <f>Encodage!H$1</f>
        <v>FFGH</v>
      </c>
      <c r="E1" s="4" t="str">
        <f>Encodage!I$1</f>
        <v>BBSE</v>
      </c>
      <c r="F1" s="4" t="str">
        <f>Encodage!J$1</f>
        <v>LFPAC</v>
      </c>
      <c r="G1" s="4" t="str">
        <f>Encodage!K$1</f>
        <v>FFHP</v>
      </c>
      <c r="H1" s="4" t="str">
        <f>Encodage!L$1</f>
        <v>LFE</v>
      </c>
      <c r="I1" s="4" t="str">
        <f>Encodage!M$1</f>
        <v>LFAE</v>
      </c>
      <c r="J1" s="4" t="str">
        <f>Encodage!N$1</f>
        <v>LFAC</v>
      </c>
      <c r="K1" s="4" t="str">
        <f>Encodage!O$1</f>
        <v>BBNO</v>
      </c>
      <c r="L1" s="15" t="s">
        <v>204</v>
      </c>
    </row>
    <row r="2" spans="1:12" ht="26.25">
      <c r="A2" s="16" t="str">
        <f>Encodage!A$2</f>
        <v>Nombre d'année de pâturage (+) ou d'adandon (-)</v>
      </c>
      <c r="B2" s="7">
        <f>Encodage!F$2</f>
        <v>-3</v>
      </c>
      <c r="C2" s="7">
        <f>Encodage!G$2</f>
        <v>-10</v>
      </c>
      <c r="D2" s="7">
        <f>Encodage!H$2</f>
        <v>2</v>
      </c>
      <c r="E2" s="7">
        <f>Encodage!I$2</f>
        <v>-1</v>
      </c>
      <c r="F2" s="7">
        <f>Encodage!J$2</f>
        <v>5</v>
      </c>
      <c r="G2" s="7">
        <f>Encodage!K$2</f>
        <v>2</v>
      </c>
      <c r="H2" s="7">
        <f>Encodage!L$2</f>
        <v>4</v>
      </c>
      <c r="I2" s="7">
        <f>Encodage!M$2</f>
        <v>10</v>
      </c>
      <c r="J2" s="7">
        <f>Encodage!N$2</f>
        <v>10</v>
      </c>
      <c r="K2" s="7">
        <f>Encodage!O$2</f>
        <v>10</v>
      </c>
      <c r="L2" s="1">
        <f>CORREL(B$4:K$4,B2:K2)</f>
        <v>0.7590717997189353</v>
      </c>
    </row>
    <row r="3" spans="1:12" ht="15">
      <c r="A3" s="16" t="str">
        <f>Encodage!A$3</f>
        <v>Estimation de la biodiversité sur 10</v>
      </c>
      <c r="B3" s="7">
        <f>Encodage!F$3</f>
        <v>1</v>
      </c>
      <c r="C3" s="7">
        <f>Encodage!G$3</f>
        <v>2</v>
      </c>
      <c r="D3" s="7">
        <f>Encodage!H$3</f>
        <v>3</v>
      </c>
      <c r="E3" s="7">
        <f>Encodage!I$3</f>
        <v>4</v>
      </c>
      <c r="F3" s="7">
        <f>Encodage!J$3</f>
        <v>6</v>
      </c>
      <c r="G3" s="7">
        <f>Encodage!K$3</f>
        <v>7</v>
      </c>
      <c r="H3" s="7">
        <f>Encodage!L$3</f>
        <v>8</v>
      </c>
      <c r="I3" s="7">
        <f>Encodage!M$3</f>
        <v>8</v>
      </c>
      <c r="J3" s="7">
        <f>Encodage!N$3</f>
        <v>8</v>
      </c>
      <c r="K3" s="7">
        <f>Encodage!O$3</f>
        <v>10</v>
      </c>
      <c r="L3" s="1">
        <f>CORREL(B$4:K$4,B3:K3)</f>
        <v>0.7655031955446193</v>
      </c>
    </row>
    <row r="4" spans="1:11" ht="15">
      <c r="A4" s="16" t="s">
        <v>205</v>
      </c>
      <c r="B4" s="7">
        <f>Encodage!F43</f>
        <v>4</v>
      </c>
      <c r="C4" s="7">
        <f>Encodage!G43</f>
        <v>4</v>
      </c>
      <c r="D4" s="7">
        <f>Encodage!H43</f>
        <v>9</v>
      </c>
      <c r="E4" s="7">
        <f>Encodage!I43</f>
        <v>8</v>
      </c>
      <c r="F4" s="7">
        <f>Encodage!J43</f>
        <v>11</v>
      </c>
      <c r="G4" s="7">
        <f>Encodage!K43</f>
        <v>19</v>
      </c>
      <c r="H4" s="7">
        <f>Encodage!L43</f>
        <v>14</v>
      </c>
      <c r="I4" s="7">
        <f>Encodage!M43</f>
        <v>21</v>
      </c>
      <c r="J4" s="7">
        <f>Encodage!N43</f>
        <v>20</v>
      </c>
      <c r="K4" s="7">
        <f>Encodage!O43</f>
        <v>11</v>
      </c>
    </row>
    <row r="5" spans="1:11" ht="12.75">
      <c r="A5" s="17" t="s">
        <v>206</v>
      </c>
      <c r="C5" s="1"/>
      <c r="D5" s="1"/>
      <c r="E5" s="1" t="s">
        <v>207</v>
      </c>
      <c r="F5" s="1"/>
      <c r="G5" s="1"/>
      <c r="H5" s="1" t="s">
        <v>207</v>
      </c>
      <c r="I5" s="1"/>
      <c r="J5" s="18"/>
      <c r="K5" s="18" t="s">
        <v>207</v>
      </c>
    </row>
    <row r="8" spans="2:12" ht="33">
      <c r="B8" s="4" t="str">
        <f>Encodage!F$1</f>
        <v>LFM</v>
      </c>
      <c r="C8" s="4" t="str">
        <f>Encodage!G$1</f>
        <v>LFPAS</v>
      </c>
      <c r="D8" s="4" t="str">
        <f>Encodage!H$1</f>
        <v>FFGH</v>
      </c>
      <c r="E8" s="4" t="str">
        <f>Encodage!I$1</f>
        <v>BBSE</v>
      </c>
      <c r="F8" s="4" t="str">
        <f>Encodage!J$1</f>
        <v>LFPAC</v>
      </c>
      <c r="G8" s="4" t="str">
        <f>Encodage!K$1</f>
        <v>FFHP</v>
      </c>
      <c r="H8" s="4" t="str">
        <f>Encodage!L$1</f>
        <v>LFE</v>
      </c>
      <c r="I8" s="4" t="str">
        <f>Encodage!M$1</f>
        <v>LFAE</v>
      </c>
      <c r="J8" s="4" t="str">
        <f>Encodage!N$1</f>
        <v>LFAC</v>
      </c>
      <c r="K8" s="4" t="str">
        <f>Encodage!O$1</f>
        <v>BBNO</v>
      </c>
      <c r="L8" s="15" t="s">
        <v>204</v>
      </c>
    </row>
    <row r="9" spans="1:12" ht="26.25">
      <c r="A9" s="16" t="str">
        <f>Encodage!A$2</f>
        <v>Nombre d'année de pâturage (+) ou d'adandon (-)</v>
      </c>
      <c r="B9" s="7">
        <f>Encodage!F$2</f>
        <v>-3</v>
      </c>
      <c r="C9" s="7">
        <f>Encodage!G$2</f>
        <v>-10</v>
      </c>
      <c r="D9" s="7">
        <f>Encodage!H$2</f>
        <v>2</v>
      </c>
      <c r="E9" s="7">
        <f>Encodage!I$2</f>
        <v>-1</v>
      </c>
      <c r="F9" s="7">
        <f>Encodage!J$2</f>
        <v>5</v>
      </c>
      <c r="G9" s="7">
        <f>Encodage!K$2</f>
        <v>2</v>
      </c>
      <c r="H9" s="7">
        <f>Encodage!L$2</f>
        <v>4</v>
      </c>
      <c r="I9" s="7">
        <f>Encodage!M$2</f>
        <v>10</v>
      </c>
      <c r="J9" s="7">
        <f>Encodage!N$2</f>
        <v>10</v>
      </c>
      <c r="K9" s="7">
        <f>Encodage!O$2</f>
        <v>10</v>
      </c>
      <c r="L9" s="1">
        <f>CORREL(B$11:K$11,B9:K9)</f>
        <v>0.2475616188340133</v>
      </c>
    </row>
    <row r="10" spans="1:12" ht="15">
      <c r="A10" s="16" t="str">
        <f>Encodage!A$3</f>
        <v>Estimation de la biodiversité sur 10</v>
      </c>
      <c r="B10" s="7">
        <f>Encodage!F$3</f>
        <v>1</v>
      </c>
      <c r="C10" s="7">
        <f>Encodage!G$3</f>
        <v>2</v>
      </c>
      <c r="D10" s="7">
        <f>Encodage!H$3</f>
        <v>3</v>
      </c>
      <c r="E10" s="7">
        <f>Encodage!I$3</f>
        <v>4</v>
      </c>
      <c r="F10" s="7">
        <f>Encodage!J$3</f>
        <v>6</v>
      </c>
      <c r="G10" s="7">
        <f>Encodage!K$3</f>
        <v>7</v>
      </c>
      <c r="H10" s="7">
        <f>Encodage!L$3</f>
        <v>8</v>
      </c>
      <c r="I10" s="7">
        <f>Encodage!M$3</f>
        <v>8</v>
      </c>
      <c r="J10" s="7">
        <f>Encodage!N$3</f>
        <v>8</v>
      </c>
      <c r="K10" s="7">
        <f>Encodage!O$3</f>
        <v>10</v>
      </c>
      <c r="L10" s="1">
        <f>CORREL(B$11:K$11,B10:K10)</f>
        <v>0.23306334085427366</v>
      </c>
    </row>
    <row r="11" spans="1:11" ht="15">
      <c r="A11" s="16" t="s">
        <v>208</v>
      </c>
      <c r="B11" s="7">
        <f>Encodage!F71</f>
        <v>4</v>
      </c>
      <c r="C11" s="7">
        <f>Encodage!G71</f>
        <v>14</v>
      </c>
      <c r="D11" s="7">
        <f>Encodage!H71</f>
        <v>10</v>
      </c>
      <c r="E11" s="7">
        <f>Encodage!I71</f>
        <v>4</v>
      </c>
      <c r="F11" s="7">
        <f>Encodage!J71</f>
        <v>16</v>
      </c>
      <c r="G11" s="7">
        <f>Encodage!K71</f>
        <v>12</v>
      </c>
      <c r="H11" s="7">
        <f>Encodage!L71</f>
        <v>7</v>
      </c>
      <c r="I11" s="7">
        <f>Encodage!M71</f>
        <v>16</v>
      </c>
      <c r="J11" s="7">
        <f>Encodage!N71</f>
        <v>16</v>
      </c>
      <c r="K11" s="7">
        <f>Encodage!O71</f>
        <v>6</v>
      </c>
    </row>
    <row r="12" spans="1:11" ht="12.75">
      <c r="A12" s="17" t="s">
        <v>206</v>
      </c>
      <c r="B12" s="18" t="s">
        <v>207</v>
      </c>
      <c r="C12" s="1"/>
      <c r="D12" s="1"/>
      <c r="E12" s="1" t="s">
        <v>207</v>
      </c>
      <c r="F12" s="1"/>
      <c r="G12" s="1"/>
      <c r="H12" s="1"/>
      <c r="I12" s="1" t="s">
        <v>207</v>
      </c>
      <c r="J12" s="18" t="s">
        <v>207</v>
      </c>
      <c r="K12" s="18"/>
    </row>
    <row r="15" spans="2:12" ht="33">
      <c r="B15" s="4" t="str">
        <f>Encodage!F$1</f>
        <v>LFM</v>
      </c>
      <c r="C15" s="4" t="str">
        <f>Encodage!G$1</f>
        <v>LFPAS</v>
      </c>
      <c r="D15" s="4" t="str">
        <f>Encodage!H$1</f>
        <v>FFGH</v>
      </c>
      <c r="E15" s="4" t="str">
        <f>Encodage!I$1</f>
        <v>BBSE</v>
      </c>
      <c r="F15" s="4" t="str">
        <f>Encodage!J$1</f>
        <v>LFPAC</v>
      </c>
      <c r="G15" s="4" t="str">
        <f>Encodage!K$1</f>
        <v>FFHP</v>
      </c>
      <c r="H15" s="4" t="str">
        <f>Encodage!L$1</f>
        <v>LFE</v>
      </c>
      <c r="I15" s="4" t="str">
        <f>Encodage!M$1</f>
        <v>LFAE</v>
      </c>
      <c r="J15" s="4" t="str">
        <f>Encodage!N$1</f>
        <v>LFAC</v>
      </c>
      <c r="K15" s="4" t="str">
        <f>Encodage!O$1</f>
        <v>BBNO</v>
      </c>
      <c r="L15" s="15" t="s">
        <v>204</v>
      </c>
    </row>
    <row r="16" spans="1:12" ht="26.25">
      <c r="A16" s="16" t="str">
        <f>Encodage!A$2</f>
        <v>Nombre d'année de pâturage (+) ou d'adandon (-)</v>
      </c>
      <c r="B16" s="7">
        <f>Encodage!F$2</f>
        <v>-3</v>
      </c>
      <c r="C16" s="7">
        <f>Encodage!G$2</f>
        <v>-10</v>
      </c>
      <c r="D16" s="7">
        <f>Encodage!H$2</f>
        <v>2</v>
      </c>
      <c r="E16" s="7">
        <f>Encodage!I$2</f>
        <v>-1</v>
      </c>
      <c r="F16" s="7">
        <f>Encodage!J$2</f>
        <v>5</v>
      </c>
      <c r="G16" s="7">
        <f>Encodage!K$2</f>
        <v>2</v>
      </c>
      <c r="H16" s="7">
        <f>Encodage!L$2</f>
        <v>4</v>
      </c>
      <c r="I16" s="7">
        <f>Encodage!M$2</f>
        <v>10</v>
      </c>
      <c r="J16" s="7">
        <f>Encodage!N$2</f>
        <v>10</v>
      </c>
      <c r="K16" s="7">
        <f>Encodage!O$2</f>
        <v>10</v>
      </c>
      <c r="L16" s="1">
        <f>CORREL(B$18:K$18,B16:K16)</f>
        <v>0.7683256889160391</v>
      </c>
    </row>
    <row r="17" spans="1:12" ht="15">
      <c r="A17" s="16" t="str">
        <f>Encodage!A$3</f>
        <v>Estimation de la biodiversité sur 10</v>
      </c>
      <c r="B17" s="7">
        <f>Encodage!F$3</f>
        <v>1</v>
      </c>
      <c r="C17" s="7">
        <f>Encodage!G$3</f>
        <v>2</v>
      </c>
      <c r="D17" s="7">
        <f>Encodage!H$3</f>
        <v>3</v>
      </c>
      <c r="E17" s="7">
        <f>Encodage!I$3</f>
        <v>4</v>
      </c>
      <c r="F17" s="7">
        <f>Encodage!J$3</f>
        <v>6</v>
      </c>
      <c r="G17" s="7">
        <f>Encodage!K$3</f>
        <v>7</v>
      </c>
      <c r="H17" s="7">
        <f>Encodage!L$3</f>
        <v>8</v>
      </c>
      <c r="I17" s="7">
        <f>Encodage!M$3</f>
        <v>8</v>
      </c>
      <c r="J17" s="7">
        <f>Encodage!N$3</f>
        <v>8</v>
      </c>
      <c r="K17" s="7">
        <f>Encodage!O$3</f>
        <v>10</v>
      </c>
      <c r="L17" s="1">
        <f>CORREL(B$18:K$18,B17:K17)</f>
        <v>0.7824966064222768</v>
      </c>
    </row>
    <row r="18" spans="1:11" ht="15">
      <c r="A18" s="16" t="s">
        <v>209</v>
      </c>
      <c r="B18" s="7">
        <f>Encodage!F73</f>
        <v>2</v>
      </c>
      <c r="C18" s="7">
        <f>Encodage!G73</f>
        <v>-3</v>
      </c>
      <c r="D18" s="7">
        <f>Encodage!H73</f>
        <v>4</v>
      </c>
      <c r="E18" s="7">
        <f>Encodage!I73</f>
        <v>6</v>
      </c>
      <c r="F18" s="7">
        <f>Encodage!J73</f>
        <v>3</v>
      </c>
      <c r="G18" s="7">
        <f>Encodage!K73</f>
        <v>13</v>
      </c>
      <c r="H18" s="7">
        <f>Encodage!L73</f>
        <v>10.5</v>
      </c>
      <c r="I18" s="7">
        <f>Encodage!M73</f>
        <v>13</v>
      </c>
      <c r="J18" s="7">
        <f>Encodage!N73</f>
        <v>12</v>
      </c>
      <c r="K18" s="7">
        <f>Encodage!O73</f>
        <v>8</v>
      </c>
    </row>
    <row r="19" spans="1:11" ht="12.75">
      <c r="A19" s="17" t="s">
        <v>206</v>
      </c>
      <c r="B19" s="18" t="s">
        <v>207</v>
      </c>
      <c r="C19" s="1"/>
      <c r="D19" s="1"/>
      <c r="E19" s="1"/>
      <c r="F19" s="1" t="s">
        <v>207</v>
      </c>
      <c r="G19" s="1" t="s">
        <v>207</v>
      </c>
      <c r="H19" s="1"/>
      <c r="I19" s="1"/>
      <c r="J19" s="18"/>
      <c r="K19" s="18" t="s">
        <v>207</v>
      </c>
    </row>
  </sheetData>
  <sheetProtection/>
  <conditionalFormatting sqref="A2:A4 A9:A11 A16:A18">
    <cfRule type="expression" priority="1" dxfId="1" stopIfTrue="1">
      <formula>0</formula>
    </cfRule>
  </conditionalFormatting>
  <conditionalFormatting sqref="B2:K4 B9:K11 B16:K18">
    <cfRule type="expression" priority="2" dxfId="1" stopIfTrue="1">
      <formula>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223537895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PHILIPPOT</dc:creator>
  <cp:keywords/>
  <dc:description/>
  <cp:lastModifiedBy>Marc PHILIPPOT</cp:lastModifiedBy>
  <cp:lastPrinted>2012-05-11T16:29:29Z</cp:lastPrinted>
  <dcterms:created xsi:type="dcterms:W3CDTF">2011-05-15T11:04:03Z</dcterms:created>
  <dcterms:modified xsi:type="dcterms:W3CDTF">2012-09-01T14:39:00Z</dcterms:modified>
  <cp:category/>
  <cp:version/>
  <cp:contentType/>
  <cp:contentStatus/>
  <cp:revision>199</cp:revision>
</cp:coreProperties>
</file>