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'Encodage'!$2:$2</definedName>
    <definedName name="Excel_BuiltIn_Print_Titles_1_1">'Encodage'!$A$2:$IU$2</definedName>
    <definedName name="Excel_BuiltIn_Print_Titles_1_1_1">'Encodage'!$A$2:$IS$2</definedName>
  </definedNames>
  <calcPr fullCalcOnLoad="1"/>
</workbook>
</file>

<file path=xl/sharedStrings.xml><?xml version="1.0" encoding="utf-8"?>
<sst xmlns="http://schemas.openxmlformats.org/spreadsheetml/2006/main" count="115" uniqueCount="80">
  <si>
    <t>Classif</t>
  </si>
  <si>
    <t>NOM</t>
  </si>
  <si>
    <t>ESPECE</t>
  </si>
  <si>
    <t>Type</t>
  </si>
  <si>
    <t>Intérêt</t>
  </si>
  <si>
    <t>LFPAS</t>
  </si>
  <si>
    <t>LFM</t>
  </si>
  <si>
    <t>BBSE</t>
  </si>
  <si>
    <t>FFGH</t>
  </si>
  <si>
    <t>FFRI</t>
  </si>
  <si>
    <t>BBNO</t>
  </si>
  <si>
    <t>LFPAC</t>
  </si>
  <si>
    <t>FFHP</t>
  </si>
  <si>
    <t>LFE</t>
  </si>
  <si>
    <t>LFAE</t>
  </si>
  <si>
    <t>LFAC</t>
  </si>
  <si>
    <t>Fréquence</t>
  </si>
  <si>
    <t>Linaigrette à feuilles étroites</t>
  </si>
  <si>
    <t>Eriophorum polystachion</t>
  </si>
  <si>
    <t>c</t>
  </si>
  <si>
    <t>R</t>
  </si>
  <si>
    <t>Bistorte</t>
  </si>
  <si>
    <t>Polygonum bistorta</t>
  </si>
  <si>
    <t>Solidage verge d'or</t>
  </si>
  <si>
    <t>Solidago virgaurea</t>
  </si>
  <si>
    <t>Montie des sources</t>
  </si>
  <si>
    <t>Montia fontana</t>
  </si>
  <si>
    <t>Sceau de Salomon à feuilles verticillées</t>
  </si>
  <si>
    <t>Polygonatum verticillatum</t>
  </si>
  <si>
    <t>Violette des marais</t>
  </si>
  <si>
    <t>Viola palustris</t>
  </si>
  <si>
    <t>Bétoine</t>
  </si>
  <si>
    <t xml:space="preserve">Stachys officinalis </t>
  </si>
  <si>
    <t>Stellaire des bois</t>
  </si>
  <si>
    <t>Stellaria nemorum</t>
  </si>
  <si>
    <t>Géranium des bois</t>
  </si>
  <si>
    <t>Geranium sylvaticum</t>
  </si>
  <si>
    <t>Wahlenbergie</t>
  </si>
  <si>
    <t>Wahlenbergia hederacea</t>
  </si>
  <si>
    <t>Potentille stérile</t>
  </si>
  <si>
    <t>Potentilla sterilis</t>
  </si>
  <si>
    <t>Salicaire commune</t>
  </si>
  <si>
    <t>Lythrum salicaria</t>
  </si>
  <si>
    <t>Crépis des marais</t>
  </si>
  <si>
    <t>Crepis paludosa</t>
  </si>
  <si>
    <t>Achillée sternutatoire</t>
  </si>
  <si>
    <t>Achillea ptarmica</t>
  </si>
  <si>
    <t>Jonc couché</t>
  </si>
  <si>
    <t>Juncus bulbosus</t>
  </si>
  <si>
    <t>Gesse des montagnes</t>
  </si>
  <si>
    <t>Lathyrus linifolius</t>
  </si>
  <si>
    <t>Succise des prés</t>
  </si>
  <si>
    <t>Succisa pratensis</t>
  </si>
  <si>
    <t>Platanthère des montagnes</t>
  </si>
  <si>
    <t>Platanthera chlorantha</t>
  </si>
  <si>
    <t>Potamot à feuilles de renouée</t>
  </si>
  <si>
    <t>Potamogeton polygonifolius</t>
  </si>
  <si>
    <t>Raiponce en épi</t>
  </si>
  <si>
    <t>Phyteuma spicatum</t>
  </si>
  <si>
    <t>Renoncule à feuilles de platane</t>
  </si>
  <si>
    <t>Ranunculus platanifolius</t>
  </si>
  <si>
    <t>Trèfle d’eau</t>
  </si>
  <si>
    <t>Menyanthes trifoliata</t>
  </si>
  <si>
    <t>TYPE :</t>
  </si>
  <si>
    <t>l</t>
  </si>
  <si>
    <t>ligneux</t>
  </si>
  <si>
    <t>g</t>
  </si>
  <si>
    <t>graminées</t>
  </si>
  <si>
    <t xml:space="preserve">c </t>
  </si>
  <si>
    <t>jonc, caraex...</t>
  </si>
  <si>
    <t>INTERET :</t>
  </si>
  <si>
    <t>D</t>
  </si>
  <si>
    <t>signe de dégradation</t>
  </si>
  <si>
    <t>plutôt rare dans les environs</t>
  </si>
  <si>
    <t>Corrélation avec le nbre d'espèces rares observées</t>
  </si>
  <si>
    <t>Nombre d'année de pâturage (+) ou d'adandon (-)</t>
  </si>
  <si>
    <t>Estimation de la biodiversité sur 10</t>
  </si>
  <si>
    <t>Nombre d'espèces rares observées</t>
  </si>
  <si>
    <t>Ecart :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</si>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</sst>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O24" sqref="O24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6" width="3.7109375" style="0" customWidth="1"/>
    <col min="17" max="17" width="4.8515625" style="0" customWidth="1"/>
    <col min="18" max="16384" width="11.57421875" style="0" customWidth="1"/>
  </cols>
  <sheetData>
    <row r="1" spans="1:256" s="3" customFormat="1" ht="15">
      <c r="A1" s="2"/>
      <c r="B1" s="2"/>
      <c r="C1" s="2"/>
      <c r="D1" s="2"/>
      <c r="E1" s="2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51.75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7" ht="15">
      <c r="A3" s="8">
        <v>11949</v>
      </c>
      <c r="B3" s="8" t="s">
        <v>17</v>
      </c>
      <c r="C3" s="8" t="s">
        <v>18</v>
      </c>
      <c r="D3" s="8" t="s">
        <v>19</v>
      </c>
      <c r="E3" s="8" t="s">
        <v>20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1</v>
      </c>
      <c r="Q3" s="9">
        <f>SUM(F3:P3)</f>
        <v>1</v>
      </c>
    </row>
    <row r="4" spans="1:17" ht="15">
      <c r="A4" s="8">
        <v>3340</v>
      </c>
      <c r="B4" s="8" t="s">
        <v>21</v>
      </c>
      <c r="C4" s="8" t="s">
        <v>22</v>
      </c>
      <c r="D4" s="8"/>
      <c r="E4" s="8" t="s">
        <v>20</v>
      </c>
      <c r="F4" s="8">
        <v>1</v>
      </c>
      <c r="G4" s="8">
        <v>0</v>
      </c>
      <c r="H4" s="8">
        <v>0</v>
      </c>
      <c r="I4" s="8">
        <v>1</v>
      </c>
      <c r="J4" s="8">
        <v>1</v>
      </c>
      <c r="K4" s="8">
        <v>0</v>
      </c>
      <c r="L4" s="8">
        <v>1</v>
      </c>
      <c r="M4" s="8">
        <v>1</v>
      </c>
      <c r="N4" s="8">
        <v>1</v>
      </c>
      <c r="O4" s="8">
        <v>0</v>
      </c>
      <c r="P4" s="8">
        <v>1</v>
      </c>
      <c r="Q4" s="9">
        <f>SUM(F4:P4)</f>
        <v>7</v>
      </c>
    </row>
    <row r="5" spans="1:17" ht="15">
      <c r="A5" s="8">
        <v>10740</v>
      </c>
      <c r="B5" s="8" t="s">
        <v>23</v>
      </c>
      <c r="C5" s="8" t="s">
        <v>24</v>
      </c>
      <c r="D5" s="8"/>
      <c r="E5" s="8" t="s">
        <v>20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9">
        <f>SUM(F5:P5)</f>
        <v>1</v>
      </c>
    </row>
    <row r="6" spans="1:17" ht="15">
      <c r="A6" s="8">
        <v>3030</v>
      </c>
      <c r="B6" s="8" t="s">
        <v>25</v>
      </c>
      <c r="C6" s="8" t="s">
        <v>26</v>
      </c>
      <c r="D6" s="8"/>
      <c r="E6" s="8" t="s">
        <v>20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9">
        <f>SUM(F6:P6)</f>
        <v>1</v>
      </c>
    </row>
    <row r="7" spans="1:17" ht="15">
      <c r="A7" s="8">
        <v>13280</v>
      </c>
      <c r="B7" s="8" t="s">
        <v>27</v>
      </c>
      <c r="C7" s="8" t="s">
        <v>28</v>
      </c>
      <c r="D7" s="8"/>
      <c r="E7" s="8" t="s">
        <v>20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SUM(F7:P7)</f>
        <v>1</v>
      </c>
    </row>
    <row r="8" spans="1:17" ht="15">
      <c r="A8" s="8">
        <v>3890</v>
      </c>
      <c r="B8" s="8" t="s">
        <v>29</v>
      </c>
      <c r="C8" s="8" t="s">
        <v>30</v>
      </c>
      <c r="D8" s="8"/>
      <c r="E8" s="8" t="s">
        <v>20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1</v>
      </c>
      <c r="L8" s="8">
        <v>0</v>
      </c>
      <c r="M8" s="8">
        <v>1</v>
      </c>
      <c r="N8" s="8">
        <v>1</v>
      </c>
      <c r="O8" s="8">
        <v>1</v>
      </c>
      <c r="P8" s="8">
        <v>0</v>
      </c>
      <c r="Q8" s="9">
        <f>SUM(F8:P8)</f>
        <v>5</v>
      </c>
    </row>
    <row r="9" spans="1:17" ht="15">
      <c r="A9" s="8">
        <v>9380</v>
      </c>
      <c r="B9" s="8" t="s">
        <v>31</v>
      </c>
      <c r="C9" s="8" t="s">
        <v>32</v>
      </c>
      <c r="D9" s="8"/>
      <c r="E9" s="8" t="s">
        <v>20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9">
        <f>SUM(F9:P9)</f>
        <v>1</v>
      </c>
    </row>
    <row r="10" spans="1:17" ht="15">
      <c r="A10" s="8">
        <v>2620</v>
      </c>
      <c r="B10" s="8" t="s">
        <v>33</v>
      </c>
      <c r="C10" s="8" t="s">
        <v>34</v>
      </c>
      <c r="D10" s="8"/>
      <c r="E10" s="8" t="s">
        <v>20</v>
      </c>
      <c r="F10" s="8">
        <v>1</v>
      </c>
      <c r="G10" s="8">
        <v>0</v>
      </c>
      <c r="H10" s="8">
        <v>0</v>
      </c>
      <c r="I10" s="8">
        <v>1</v>
      </c>
      <c r="J10" s="8">
        <v>1</v>
      </c>
      <c r="K10" s="8">
        <v>0</v>
      </c>
      <c r="L10" s="8">
        <v>1</v>
      </c>
      <c r="M10" s="8">
        <v>1</v>
      </c>
      <c r="N10" s="8">
        <v>0</v>
      </c>
      <c r="O10" s="8">
        <v>0</v>
      </c>
      <c r="P10" s="8">
        <v>1</v>
      </c>
      <c r="Q10" s="9">
        <f>SUM(F10:P10)</f>
        <v>6</v>
      </c>
    </row>
    <row r="11" spans="1:17" ht="15">
      <c r="A11" s="8">
        <v>7820</v>
      </c>
      <c r="B11" s="8" t="s">
        <v>35</v>
      </c>
      <c r="C11" s="8" t="s">
        <v>36</v>
      </c>
      <c r="D11" s="8"/>
      <c r="E11" s="8" t="s">
        <v>20</v>
      </c>
      <c r="F11" s="8">
        <v>1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1</v>
      </c>
      <c r="M11" s="8">
        <v>0</v>
      </c>
      <c r="N11" s="8">
        <v>0</v>
      </c>
      <c r="O11" s="8">
        <v>1</v>
      </c>
      <c r="P11" s="8">
        <v>1</v>
      </c>
      <c r="Q11" s="9">
        <f>SUM(F11:P11)</f>
        <v>5</v>
      </c>
    </row>
    <row r="12" spans="1:17" ht="15">
      <c r="A12" s="8">
        <v>10090</v>
      </c>
      <c r="B12" s="8" t="s">
        <v>37</v>
      </c>
      <c r="C12" s="8" t="s">
        <v>38</v>
      </c>
      <c r="D12" s="8"/>
      <c r="E12" s="8" t="s">
        <v>20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8">
        <v>1</v>
      </c>
      <c r="O12" s="8">
        <v>1</v>
      </c>
      <c r="P12" s="8">
        <v>0</v>
      </c>
      <c r="Q12" s="9">
        <f>SUM(F12:P12)</f>
        <v>5</v>
      </c>
    </row>
    <row r="13" spans="1:17" ht="15">
      <c r="A13" s="8">
        <v>5910</v>
      </c>
      <c r="B13" s="8" t="s">
        <v>39</v>
      </c>
      <c r="C13" s="8" t="s">
        <v>40</v>
      </c>
      <c r="D13" s="8"/>
      <c r="E13" s="8" t="s">
        <v>20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>SUM(F13:P13)</f>
        <v>1</v>
      </c>
    </row>
    <row r="14" spans="1:17" ht="15">
      <c r="A14" s="8">
        <v>7090</v>
      </c>
      <c r="B14" s="8" t="s">
        <v>41</v>
      </c>
      <c r="C14" s="8" t="s">
        <v>42</v>
      </c>
      <c r="D14" s="8"/>
      <c r="E14" s="8" t="s">
        <v>20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9">
        <f>SUM(F14:P14)</f>
        <v>1</v>
      </c>
    </row>
    <row r="15" spans="1:17" ht="15">
      <c r="A15" s="8">
        <v>11000</v>
      </c>
      <c r="B15" s="8" t="s">
        <v>43</v>
      </c>
      <c r="C15" s="8" t="s">
        <v>44</v>
      </c>
      <c r="D15" s="8"/>
      <c r="E15" s="8" t="s">
        <v>20</v>
      </c>
      <c r="F15" s="8">
        <v>0</v>
      </c>
      <c r="G15" s="8">
        <v>0</v>
      </c>
      <c r="H15" s="8">
        <v>0</v>
      </c>
      <c r="I15" s="8">
        <v>1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8">
        <v>1</v>
      </c>
      <c r="Q15" s="9">
        <f>SUM(F15:P15)</f>
        <v>4</v>
      </c>
    </row>
    <row r="16" spans="1:17" ht="15">
      <c r="A16" s="8">
        <v>10910</v>
      </c>
      <c r="B16" s="8" t="s">
        <v>45</v>
      </c>
      <c r="C16" s="8" t="s">
        <v>46</v>
      </c>
      <c r="D16" s="8"/>
      <c r="E16" s="8" t="s">
        <v>20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>SUM(F16:P16)</f>
        <v>1</v>
      </c>
    </row>
    <row r="17" spans="1:17" ht="15">
      <c r="A17" s="8">
        <v>11890</v>
      </c>
      <c r="B17" s="8" t="s">
        <v>47</v>
      </c>
      <c r="C17" s="8" t="s">
        <v>48</v>
      </c>
      <c r="D17" s="8" t="s">
        <v>19</v>
      </c>
      <c r="E17" s="8" t="s">
        <v>20</v>
      </c>
      <c r="F17" s="8">
        <v>0</v>
      </c>
      <c r="G17" s="8">
        <v>0</v>
      </c>
      <c r="H17" s="8">
        <v>1</v>
      </c>
      <c r="I17" s="8">
        <v>1</v>
      </c>
      <c r="J17" s="8">
        <v>0</v>
      </c>
      <c r="K17" s="8">
        <v>1</v>
      </c>
      <c r="L17" s="8">
        <v>0</v>
      </c>
      <c r="M17" s="8">
        <v>1</v>
      </c>
      <c r="N17" s="8">
        <v>1</v>
      </c>
      <c r="O17" s="8">
        <v>0</v>
      </c>
      <c r="P17" s="8">
        <v>1</v>
      </c>
      <c r="Q17" s="9">
        <f>SUM(F17:P17)</f>
        <v>6</v>
      </c>
    </row>
    <row r="18" spans="1:17" ht="15">
      <c r="A18" s="8">
        <v>6710</v>
      </c>
      <c r="B18" s="8" t="s">
        <v>49</v>
      </c>
      <c r="C18" s="8" t="s">
        <v>50</v>
      </c>
      <c r="D18" s="8"/>
      <c r="E18" s="8" t="s">
        <v>20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9">
        <f>SUM(F18:P18)</f>
        <v>1</v>
      </c>
    </row>
    <row r="19" spans="1:17" ht="15">
      <c r="A19" s="8">
        <v>10660</v>
      </c>
      <c r="B19" s="8" t="s">
        <v>51</v>
      </c>
      <c r="C19" s="8" t="s">
        <v>52</v>
      </c>
      <c r="D19" s="8"/>
      <c r="E19" s="8" t="s">
        <v>20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1</v>
      </c>
      <c r="Q19" s="9">
        <f>SUM(F19:P19)</f>
        <v>2</v>
      </c>
    </row>
    <row r="20" spans="1:17" ht="15">
      <c r="A20" s="8">
        <v>13620</v>
      </c>
      <c r="B20" s="8" t="s">
        <v>53</v>
      </c>
      <c r="C20" s="8" t="s">
        <v>54</v>
      </c>
      <c r="D20" s="8"/>
      <c r="E20" s="8" t="s">
        <v>20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</v>
      </c>
      <c r="P20" s="8">
        <v>1</v>
      </c>
      <c r="Q20" s="9">
        <f>SUM(F20:P20)</f>
        <v>2</v>
      </c>
    </row>
    <row r="21" spans="1:17" ht="15">
      <c r="A21" s="8">
        <v>11770</v>
      </c>
      <c r="B21" s="8" t="s">
        <v>55</v>
      </c>
      <c r="C21" s="8" t="s">
        <v>56</v>
      </c>
      <c r="D21" s="8"/>
      <c r="E21" s="8" t="s">
        <v>20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9">
        <v>2</v>
      </c>
    </row>
    <row r="22" spans="1:17" ht="15">
      <c r="A22" s="8">
        <v>10190</v>
      </c>
      <c r="B22" s="8" t="s">
        <v>57</v>
      </c>
      <c r="C22" s="8" t="s">
        <v>58</v>
      </c>
      <c r="D22" s="8"/>
      <c r="E22" s="8" t="s">
        <v>20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1</v>
      </c>
      <c r="P22" s="8">
        <v>1</v>
      </c>
      <c r="Q22" s="9">
        <f>SUM(F22:P22)</f>
        <v>3</v>
      </c>
    </row>
    <row r="23" spans="1:17" ht="15">
      <c r="A23" s="8">
        <v>1681</v>
      </c>
      <c r="B23" s="8" t="s">
        <v>59</v>
      </c>
      <c r="C23" s="8" t="s">
        <v>60</v>
      </c>
      <c r="D23" s="8"/>
      <c r="E23" s="8" t="s">
        <v>20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9">
        <f>SUM(F23:P23)</f>
        <v>1</v>
      </c>
    </row>
    <row r="24" spans="1:17" ht="15">
      <c r="A24" s="8">
        <v>8000</v>
      </c>
      <c r="B24" s="8" t="s">
        <v>61</v>
      </c>
      <c r="C24" s="8" t="s">
        <v>62</v>
      </c>
      <c r="D24" s="8"/>
      <c r="E24" s="8" t="s">
        <v>20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1</v>
      </c>
      <c r="Q24" s="9">
        <f>SUM(F24:P24)</f>
        <v>2</v>
      </c>
    </row>
    <row r="25" spans="6:16" ht="12.75">
      <c r="F25" s="9">
        <f>SUM(F3:F24)</f>
        <v>3</v>
      </c>
      <c r="G25" s="9">
        <f>SUM(G3:G24)</f>
        <v>1</v>
      </c>
      <c r="H25" s="9">
        <f>SUM(H3:H24)</f>
        <v>3</v>
      </c>
      <c r="I25" s="9">
        <f>SUM(I3:I24)</f>
        <v>4</v>
      </c>
      <c r="J25" s="9">
        <f>SUM(J3:J24)</f>
        <v>6</v>
      </c>
      <c r="K25" s="9">
        <f>SUM(K3:K24)</f>
        <v>4</v>
      </c>
      <c r="L25" s="9">
        <f>SUM(L3:L24)</f>
        <v>4</v>
      </c>
      <c r="M25" s="9">
        <f>SUM(M3:M24)</f>
        <v>6</v>
      </c>
      <c r="N25" s="9">
        <f>SUM(N3:N24)</f>
        <v>6</v>
      </c>
      <c r="O25" s="9">
        <f>SUM(O3:O24)</f>
        <v>10</v>
      </c>
      <c r="P25" s="9">
        <f>SUM(P3:P24)</f>
        <v>11</v>
      </c>
    </row>
    <row r="26" spans="1:16" ht="12.75">
      <c r="A26" t="s">
        <v>63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" ht="12.75">
      <c r="A27" t="s">
        <v>64</v>
      </c>
      <c r="B27" t="s">
        <v>65</v>
      </c>
    </row>
    <row r="28" spans="1:2" ht="12.75">
      <c r="A28" t="s">
        <v>66</v>
      </c>
      <c r="B28" t="s">
        <v>67</v>
      </c>
    </row>
    <row r="29" spans="1:2" ht="12.75">
      <c r="A29" t="s">
        <v>68</v>
      </c>
      <c r="B29" t="s">
        <v>69</v>
      </c>
    </row>
    <row r="31" ht="12.75">
      <c r="A31" t="s">
        <v>70</v>
      </c>
    </row>
    <row r="32" spans="1:2" ht="12.75">
      <c r="A32" t="s">
        <v>71</v>
      </c>
      <c r="B32" t="s">
        <v>72</v>
      </c>
    </row>
    <row r="33" spans="1:2" ht="12.75">
      <c r="A33" t="s">
        <v>20</v>
      </c>
      <c r="B33" t="s">
        <v>73</v>
      </c>
    </row>
  </sheetData>
  <sheetProtection/>
  <conditionalFormatting sqref="A3:P24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M7" sqref="M7"/>
    </sheetView>
  </sheetViews>
  <sheetFormatPr defaultColWidth="12.57421875" defaultRowHeight="12.75"/>
  <cols>
    <col min="1" max="1" width="31.57421875" style="0" customWidth="1"/>
    <col min="2" max="12" width="4.57421875" style="0" customWidth="1"/>
    <col min="13" max="13" width="27.7109375" style="0" customWidth="1"/>
    <col min="14" max="16384" width="11.57421875" style="0" customWidth="1"/>
  </cols>
  <sheetData>
    <row r="1" spans="2:13" ht="33"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10" t="s">
        <v>74</v>
      </c>
    </row>
    <row r="2" spans="1:13" ht="26.25">
      <c r="A2" s="11" t="s">
        <v>75</v>
      </c>
      <c r="B2" s="12">
        <v>-10</v>
      </c>
      <c r="C2" s="12">
        <v>-3</v>
      </c>
      <c r="D2" s="12">
        <v>-5</v>
      </c>
      <c r="E2" s="12">
        <v>2</v>
      </c>
      <c r="F2" s="12">
        <v>1</v>
      </c>
      <c r="G2" s="12">
        <v>2</v>
      </c>
      <c r="H2" s="12">
        <v>5</v>
      </c>
      <c r="I2" s="12">
        <v>2</v>
      </c>
      <c r="J2" s="12">
        <v>4</v>
      </c>
      <c r="K2" s="12">
        <v>10</v>
      </c>
      <c r="L2" s="12">
        <v>10</v>
      </c>
      <c r="M2" s="1">
        <f>CORREL(B$4:L$4,B2:L2)</f>
        <v>0.8068793441357471</v>
      </c>
    </row>
    <row r="3" spans="1:13" ht="15">
      <c r="A3" s="11" t="s">
        <v>76</v>
      </c>
      <c r="B3" s="12">
        <v>1</v>
      </c>
      <c r="C3" s="12">
        <v>2</v>
      </c>
      <c r="D3" s="12">
        <v>3</v>
      </c>
      <c r="E3" s="12">
        <v>3</v>
      </c>
      <c r="F3" s="12">
        <v>4</v>
      </c>
      <c r="G3" s="12">
        <v>6</v>
      </c>
      <c r="H3" s="12">
        <v>6</v>
      </c>
      <c r="I3" s="12">
        <v>7</v>
      </c>
      <c r="J3" s="12">
        <v>8</v>
      </c>
      <c r="K3" s="12">
        <v>8</v>
      </c>
      <c r="L3" s="12">
        <v>9</v>
      </c>
      <c r="M3" s="1">
        <f>CORREL(B$4:L$4,B3:L3)</f>
        <v>0.815490735316287</v>
      </c>
    </row>
    <row r="4" spans="1:12" ht="15">
      <c r="A4" s="11" t="s">
        <v>77</v>
      </c>
      <c r="B4" s="12">
        <f>Encodage!F25</f>
        <v>3</v>
      </c>
      <c r="C4" s="12">
        <f>Encodage!G25</f>
        <v>1</v>
      </c>
      <c r="D4" s="12">
        <f>Encodage!H25</f>
        <v>3</v>
      </c>
      <c r="E4" s="12">
        <f>Encodage!I25</f>
        <v>4</v>
      </c>
      <c r="F4" s="12">
        <f>Encodage!J25</f>
        <v>6</v>
      </c>
      <c r="G4" s="12">
        <f>Encodage!K25</f>
        <v>4</v>
      </c>
      <c r="H4" s="12">
        <f>Encodage!L25</f>
        <v>4</v>
      </c>
      <c r="I4" s="12">
        <f>Encodage!M25</f>
        <v>6</v>
      </c>
      <c r="J4" s="12">
        <f>Encodage!N25</f>
        <v>6</v>
      </c>
      <c r="K4" s="12">
        <f>Encodage!O25</f>
        <v>10</v>
      </c>
      <c r="L4" s="12">
        <f>Encodage!P25</f>
        <v>11</v>
      </c>
    </row>
    <row r="5" spans="1:10" ht="12.75">
      <c r="A5" s="13" t="s">
        <v>78</v>
      </c>
      <c r="C5" s="1" t="s">
        <v>79</v>
      </c>
      <c r="D5" s="1"/>
      <c r="E5" s="1"/>
      <c r="F5" s="1" t="s">
        <v>79</v>
      </c>
      <c r="G5" s="1"/>
      <c r="H5" s="1"/>
      <c r="I5" s="1"/>
      <c r="J5" s="1"/>
    </row>
  </sheetData>
  <sheetProtection/>
  <conditionalFormatting sqref="A2:A4">
    <cfRule type="expression" priority="1" dxfId="1" stopIfTrue="1">
      <formula>0</formula>
    </cfRule>
  </conditionalFormatting>
  <conditionalFormatting sqref="B2:L4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