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<sst xmlns="http://schemas.openxmlformats.org/spreadsheetml/2006/main" count="39" uniqueCount="37">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</sst>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12" width="4.140625" style="0" customWidth="1"/>
    <col min="13" max="13" width="4.8515625" style="0" customWidth="1"/>
    <col min="14" max="14" width="4.140625" style="0" customWidth="1"/>
    <col min="15" max="15" width="6.28125" style="0" customWidth="1"/>
    <col min="16" max="16" width="4.57421875" style="0" customWidth="1"/>
    <col min="17" max="17" width="5.14062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16">
        <v>2010</v>
      </c>
      <c r="D1" s="16"/>
      <c r="E1" s="16"/>
      <c r="F1" s="16"/>
      <c r="G1" s="16"/>
      <c r="H1" s="16"/>
      <c r="I1" s="16"/>
      <c r="J1" s="16"/>
      <c r="K1" s="16"/>
      <c r="L1" s="16">
        <v>2011</v>
      </c>
      <c r="M1" s="16"/>
      <c r="N1" s="16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spans="2:9" ht="12.75">
      <c r="B3" s="5" t="s">
        <v>26</v>
      </c>
      <c r="F3">
        <v>4</v>
      </c>
      <c r="G3">
        <v>4</v>
      </c>
      <c r="H3">
        <v>4</v>
      </c>
      <c r="I3">
        <v>4</v>
      </c>
    </row>
    <row r="4" spans="1:2" ht="12.75">
      <c r="A4" t="s">
        <v>27</v>
      </c>
      <c r="B4" s="6" t="s">
        <v>28</v>
      </c>
    </row>
    <row r="5" spans="1:31" ht="12.75">
      <c r="A5" s="7">
        <v>1</v>
      </c>
      <c r="B5" t="s">
        <v>29</v>
      </c>
      <c r="C5" s="8">
        <v>0</v>
      </c>
      <c r="D5" s="8">
        <v>0</v>
      </c>
      <c r="E5" s="8">
        <v>0</v>
      </c>
      <c r="F5" s="8">
        <v>1</v>
      </c>
      <c r="G5" s="8">
        <v>1</v>
      </c>
      <c r="H5" s="8">
        <v>1</v>
      </c>
      <c r="I5" s="8">
        <v>1</v>
      </c>
      <c r="J5" s="8">
        <v>0</v>
      </c>
      <c r="K5" s="8">
        <v>0</v>
      </c>
      <c r="L5" s="8">
        <v>0</v>
      </c>
      <c r="M5" s="20">
        <v>0</v>
      </c>
      <c r="N5" s="8">
        <v>0</v>
      </c>
      <c r="O5" s="9">
        <f>SUM(C5:N5)</f>
        <v>4</v>
      </c>
      <c r="P5" s="17">
        <f>AA5/30.5</f>
        <v>5.544171220400729</v>
      </c>
      <c r="Q5" s="18">
        <f>O5*Z5/(12*Y5)</f>
        <v>0.15384615384615383</v>
      </c>
      <c r="R5" s="17"/>
      <c r="S5" s="19">
        <v>5</v>
      </c>
      <c r="T5" s="19"/>
      <c r="U5" s="19">
        <v>100</v>
      </c>
      <c r="V5" s="10">
        <f>(S5-T5)*U5/100</f>
        <v>5</v>
      </c>
      <c r="W5" s="10">
        <f>C5*C$11+D5*D$11+E5*E$11+F5*F$11+G5*G$11+H5*H$11+I5*I$11+J5*J$11+K5*K$11+L5*L$11+M5*M$11+N5*N$11</f>
        <v>0.9</v>
      </c>
      <c r="X5" s="11">
        <f>O5*100*W$12/W5</f>
        <v>173.33333333333334</v>
      </c>
      <c r="Y5" s="10">
        <f>V5*X5/100</f>
        <v>8.666666666666668</v>
      </c>
      <c r="Z5" s="11">
        <f>(C5*C$3+D5*D$3+E5*E$3+F5*F$3+G5*G$3+H5*H$3+I5*I$3+J5*J$3+K5*K$3+L5*L$3+M5*M$3+N5*N$3)/O5</f>
        <v>4</v>
      </c>
      <c r="AA5" s="12">
        <f>(365.25/12)*Y5/($W$12*Z5)</f>
        <v>169.09722222222223</v>
      </c>
      <c r="AB5" s="13">
        <f>TRUNC(AA5/30.5)</f>
        <v>5</v>
      </c>
      <c r="AC5" t="s">
        <v>30</v>
      </c>
      <c r="AD5" s="12">
        <f>MOD(AA5,30.5)</f>
        <v>16.59722222222223</v>
      </c>
      <c r="AE5" t="s">
        <v>31</v>
      </c>
    </row>
    <row r="6" spans="1:30" ht="12.75">
      <c r="A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7"/>
      <c r="Q6" s="18"/>
      <c r="R6" s="17"/>
      <c r="S6" s="19"/>
      <c r="T6" s="19"/>
      <c r="U6" s="19"/>
      <c r="V6" s="10"/>
      <c r="W6" s="10"/>
      <c r="X6" s="11"/>
      <c r="Y6" s="10"/>
      <c r="Z6" s="11"/>
      <c r="AA6" s="12"/>
      <c r="AB6" s="13"/>
      <c r="AD6" s="12"/>
    </row>
    <row r="7" spans="2:31" ht="12.75">
      <c r="B7" t="s">
        <v>32</v>
      </c>
      <c r="C7" s="14">
        <f aca="true" t="shared" si="0" ref="C7:N7">SUM(C5:C5)</f>
        <v>0</v>
      </c>
      <c r="D7" s="14">
        <f t="shared" si="0"/>
        <v>0</v>
      </c>
      <c r="E7" s="14">
        <f t="shared" si="0"/>
        <v>0</v>
      </c>
      <c r="F7" s="14">
        <f t="shared" si="0"/>
        <v>1</v>
      </c>
      <c r="G7" s="14">
        <f t="shared" si="0"/>
        <v>1</v>
      </c>
      <c r="H7" s="14">
        <f t="shared" si="0"/>
        <v>1</v>
      </c>
      <c r="I7" s="14">
        <f t="shared" si="0"/>
        <v>1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1">
        <f>SUM(C7:N7)</f>
        <v>4</v>
      </c>
      <c r="P7" s="12"/>
      <c r="Q7" s="12"/>
      <c r="R7" s="12"/>
      <c r="S7" s="13">
        <f>SUM(S5:S5)</f>
        <v>5</v>
      </c>
      <c r="T7" s="13"/>
      <c r="V7" s="10">
        <f>SUM(V5:V5)</f>
        <v>5</v>
      </c>
      <c r="W7" s="12">
        <f>C7*C$11+D7*D$11+E7*E$11+F7*F$11+G7*G$11+H7*H$11+I7*I$11+J7*J$11+K7*K$11+L7*L$11+M7*M$11+N7*N$11</f>
        <v>0.9</v>
      </c>
      <c r="Y7" s="10">
        <f>SUM(Y5:Y5)</f>
        <v>8.666666666666668</v>
      </c>
      <c r="Z7" s="10"/>
      <c r="AA7" s="12">
        <f>SUM(AA5:AA5)</f>
        <v>169.09722222222223</v>
      </c>
      <c r="AB7" s="13">
        <f>TRUNC(AA7/30.5)</f>
        <v>5</v>
      </c>
      <c r="AC7" t="s">
        <v>30</v>
      </c>
      <c r="AD7" s="12">
        <f>MOD(AA7,30.5)</f>
        <v>16.59722222222223</v>
      </c>
      <c r="AE7" t="s">
        <v>31</v>
      </c>
    </row>
    <row r="8" spans="2:30" ht="12.75">
      <c r="B8" s="5" t="s">
        <v>33</v>
      </c>
      <c r="C8" s="15">
        <f aca="true" t="shared" si="1" ref="C8:N8">(1-C7)*30.5*7*C3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>SUM(C8:N8)</f>
        <v>0</v>
      </c>
      <c r="P8" s="12" t="s">
        <v>34</v>
      </c>
      <c r="Q8" s="12"/>
      <c r="R8" s="12"/>
      <c r="S8" s="13"/>
      <c r="T8" s="13"/>
      <c r="Y8" s="10"/>
      <c r="Z8" s="10"/>
      <c r="AA8" s="12"/>
      <c r="AB8" s="13"/>
      <c r="AD8" s="12"/>
    </row>
    <row r="9" spans="16:30" ht="12.75">
      <c r="P9" s="12"/>
      <c r="Q9" s="12"/>
      <c r="R9" s="12"/>
      <c r="S9" s="13"/>
      <c r="T9" s="13"/>
      <c r="Y9" s="10"/>
      <c r="Z9" s="10"/>
      <c r="AA9" s="12"/>
      <c r="AB9" s="13"/>
      <c r="AD9" s="12"/>
    </row>
    <row r="10" spans="16:30" ht="12.75">
      <c r="P10" s="12"/>
      <c r="Q10" s="12"/>
      <c r="R10" s="12"/>
      <c r="S10" s="13"/>
      <c r="T10" s="13"/>
      <c r="Y10" s="10"/>
      <c r="Z10" s="10"/>
      <c r="AA10" s="12"/>
      <c r="AB10" s="13"/>
      <c r="AD10" s="12"/>
    </row>
    <row r="11" spans="2:30" ht="12.75">
      <c r="B11" s="5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2"/>
      <c r="Q11" s="12"/>
      <c r="R11" s="12"/>
      <c r="S11" s="13"/>
      <c r="T11" s="13"/>
      <c r="Y11" s="10"/>
      <c r="Z11" s="10"/>
      <c r="AA11" s="12"/>
      <c r="AB11" s="13"/>
      <c r="AD11" s="12"/>
    </row>
    <row r="12" spans="2:23" ht="12.75">
      <c r="B12" s="5" t="s">
        <v>36</v>
      </c>
      <c r="W12">
        <v>0.39</v>
      </c>
    </row>
    <row r="13" ht="12.75">
      <c r="B13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Ig</cp:lastModifiedBy>
  <dcterms:created xsi:type="dcterms:W3CDTF">2011-07-27T19:19:54Z</dcterms:created>
  <dcterms:modified xsi:type="dcterms:W3CDTF">2011-07-27T19:40:56Z</dcterms:modified>
  <cp:category/>
  <cp:version/>
  <cp:contentType/>
  <cp:contentStatus/>
</cp:coreProperties>
</file>